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'BUF'!$A$1:$K$34</definedName>
    <definedName name="_xlnm.Print_Area" localSheetId="10">'DC10'!$A$1:$K$34</definedName>
    <definedName name="_xlnm.Print_Area" localSheetId="17">'DC12'!$A$1:$K$34</definedName>
    <definedName name="_xlnm.Print_Area" localSheetId="24">'DC13'!$A$1:$K$34</definedName>
    <definedName name="_xlnm.Print_Area" localSheetId="28">'DC14'!$A$1:$K$34</definedName>
    <definedName name="_xlnm.Print_Area" localSheetId="34">'DC15'!$A$1:$K$34</definedName>
    <definedName name="_xlnm.Print_Area" localSheetId="39">'DC44'!$A$1:$K$34</definedName>
    <definedName name="_xlnm.Print_Area" localSheetId="3">'EC101'!$A$1:$K$34</definedName>
    <definedName name="_xlnm.Print_Area" localSheetId="4">'EC102'!$A$1:$K$34</definedName>
    <definedName name="_xlnm.Print_Area" localSheetId="5">'EC104'!$A$1:$K$34</definedName>
    <definedName name="_xlnm.Print_Area" localSheetId="6">'EC105'!$A$1:$K$34</definedName>
    <definedName name="_xlnm.Print_Area" localSheetId="7">'EC106'!$A$1:$K$34</definedName>
    <definedName name="_xlnm.Print_Area" localSheetId="8">'EC108'!$A$1:$K$34</definedName>
    <definedName name="_xlnm.Print_Area" localSheetId="9">'EC109'!$A$1:$K$34</definedName>
    <definedName name="_xlnm.Print_Area" localSheetId="11">'EC121'!$A$1:$K$34</definedName>
    <definedName name="_xlnm.Print_Area" localSheetId="12">'EC122'!$A$1:$K$34</definedName>
    <definedName name="_xlnm.Print_Area" localSheetId="13">'EC123'!$A$1:$K$34</definedName>
    <definedName name="_xlnm.Print_Area" localSheetId="14">'EC124'!$A$1:$K$34</definedName>
    <definedName name="_xlnm.Print_Area" localSheetId="15">'EC126'!$A$1:$K$34</definedName>
    <definedName name="_xlnm.Print_Area" localSheetId="16">'EC129'!$A$1:$K$34</definedName>
    <definedName name="_xlnm.Print_Area" localSheetId="18">'EC131'!$A$1:$K$34</definedName>
    <definedName name="_xlnm.Print_Area" localSheetId="19">'EC135'!$A$1:$K$34</definedName>
    <definedName name="_xlnm.Print_Area" localSheetId="20">'EC136'!$A$1:$K$34</definedName>
    <definedName name="_xlnm.Print_Area" localSheetId="21">'EC137'!$A$1:$K$34</definedName>
    <definedName name="_xlnm.Print_Area" localSheetId="22">'EC138'!$A$1:$K$34</definedName>
    <definedName name="_xlnm.Print_Area" localSheetId="23">'EC139'!$A$1:$K$34</definedName>
    <definedName name="_xlnm.Print_Area" localSheetId="25">'EC141'!$A$1:$K$34</definedName>
    <definedName name="_xlnm.Print_Area" localSheetId="26">'EC142'!$A$1:$K$34</definedName>
    <definedName name="_xlnm.Print_Area" localSheetId="27">'EC145'!$A$1:$K$34</definedName>
    <definedName name="_xlnm.Print_Area" localSheetId="29">'EC153'!$A$1:$K$34</definedName>
    <definedName name="_xlnm.Print_Area" localSheetId="30">'EC154'!$A$1:$K$34</definedName>
    <definedName name="_xlnm.Print_Area" localSheetId="31">'EC155'!$A$1:$K$34</definedName>
    <definedName name="_xlnm.Print_Area" localSheetId="32">'EC156'!$A$1:$K$34</definedName>
    <definedName name="_xlnm.Print_Area" localSheetId="33">'EC157'!$A$1:$K$34</definedName>
    <definedName name="_xlnm.Print_Area" localSheetId="35">'EC441'!$A$1:$K$34</definedName>
    <definedName name="_xlnm.Print_Area" localSheetId="36">'EC442'!$A$1:$K$34</definedName>
    <definedName name="_xlnm.Print_Area" localSheetId="37">'EC443'!$A$1:$K$34</definedName>
    <definedName name="_xlnm.Print_Area" localSheetId="38">'EC444'!$A$1:$K$34</definedName>
    <definedName name="_xlnm.Print_Area" localSheetId="2">'NMA'!$A$1:$K$34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<sst xmlns="http://schemas.openxmlformats.org/spreadsheetml/2006/main" count="1640" uniqueCount="79">
  <si>
    <t>Eastern Cape: Buffalo City(BUF)</t>
  </si>
  <si>
    <t>STATEMENT OF CAPITAL AND OPERATING EXPENDITURE</t>
  </si>
  <si>
    <t>Growth in municipal budgets compared to S71 Preliminary Outcome for 2019/20</t>
  </si>
  <si>
    <t>2019/20</t>
  </si>
  <si>
    <t>2020/21</t>
  </si>
  <si>
    <t>2021/22</t>
  </si>
  <si>
    <t>2022/23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</si>
  <si>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</si>
  <si>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</si>
  <si>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</si>
  <si>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</si>
  <si>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</si>
  <si>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</si>
  <si>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2019/20- 2020/21</t>
  </si>
  <si>
    <t>2019/20- 2022/23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</si>
  <si>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</si>
  <si>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</si>
  <si>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</si>
  <si>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</si>
  <si>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</si>
  <si>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</si>
  <si>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</si>
  <si>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</si>
  <si>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</si>
  <si>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</si>
  <si>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</si>
  <si>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</si>
  <si>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</si>
  <si>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</si>
  <si>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</si>
  <si>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</si>
  <si>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</si>
  <si>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</si>
  <si>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</si>
  <si>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</si>
  <si>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</si>
  <si>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</si>
  <si>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</si>
  <si>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</si>
  <si>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and Adopted Budget Estimates, Preliminary Outcome = Actuals</t>
  </si>
  <si>
    <t>Eastern Cape: Nelson Mandela Bay(NMA)</t>
  </si>
  <si>
    <t>Eastern Cape: Dr Beyers Naude(EC101)</t>
  </si>
  <si>
    <t>Eastern Cape: Blue Crane Route(EC102)</t>
  </si>
  <si>
    <t>Eastern Cape: Makana(EC104)</t>
  </si>
  <si>
    <t>Eastern Cape: Ndlambe(EC105)</t>
  </si>
  <si>
    <t>Eastern Cape: Sundays River Valley(EC106)</t>
  </si>
  <si>
    <t>Eastern Cape: Kouga(EC108)</t>
  </si>
  <si>
    <t>Eastern Cape: Kou-Kamma(EC109)</t>
  </si>
  <si>
    <t>Eastern Cape: Sarah Baartman(DC10)</t>
  </si>
  <si>
    <t>Eastern Cape: Mbhashe(EC121)</t>
  </si>
  <si>
    <t>Eastern Cape: Mnquma(EC122)</t>
  </si>
  <si>
    <t>Eastern Cape: Great Kei(EC123)</t>
  </si>
  <si>
    <t>Eastern Cape: Amahlathi(EC124)</t>
  </si>
  <si>
    <t>Eastern Cape: Ngqushwa(EC126)</t>
  </si>
  <si>
    <t>Eastern Cape: Raymond Mhlaba(EC129)</t>
  </si>
  <si>
    <t>Eastern Cape: Amathole(DC12)</t>
  </si>
  <si>
    <t>Eastern Cape: Inxuba Yethemba(EC131)</t>
  </si>
  <si>
    <t>Eastern Cape: Intsika Yethu(EC135)</t>
  </si>
  <si>
    <t>Eastern Cape: Emalahleni (EC)(EC136)</t>
  </si>
  <si>
    <t>Eastern Cape: Engcobo(EC137)</t>
  </si>
  <si>
    <t>Eastern Cape: Sakhisizwe(EC138)</t>
  </si>
  <si>
    <t>Eastern Cape: Enoch Mgijima(EC139)</t>
  </si>
  <si>
    <t>Eastern Cape: Chris Hani(DC13)</t>
  </si>
  <si>
    <t>Eastern Cape: Elundini(EC141)</t>
  </si>
  <si>
    <t>Eastern Cape: Senqu(EC142)</t>
  </si>
  <si>
    <t>Eastern Cape: Walter Sisulu(EC145)</t>
  </si>
  <si>
    <t>Eastern Cape: Joe Gqabi(DC14)</t>
  </si>
  <si>
    <t>Eastern Cape: Ngquza Hills(EC153)</t>
  </si>
  <si>
    <t>Eastern Cape: Port St Johns(EC154)</t>
  </si>
  <si>
    <t>Eastern Cape: Nyandeni(EC155)</t>
  </si>
  <si>
    <t>Eastern Cape: Mhlontlo(EC156)</t>
  </si>
  <si>
    <t>Eastern Cape: King Sabata Dalindyebo(EC157)</t>
  </si>
  <si>
    <t>Eastern Cape: O R Tambo(DC15)</t>
  </si>
  <si>
    <t>Eastern Cape: Matatiele(EC441)</t>
  </si>
  <si>
    <t>Eastern Cape: Umzimvubu(EC442)</t>
  </si>
  <si>
    <t>Eastern Cape: Mbizana(EC443)</t>
  </si>
  <si>
    <t>Eastern Cape: Ntabankulu(EC444)</t>
  </si>
  <si>
    <t>Eastern Cape: Alfred Nzo(DC44)</t>
  </si>
  <si>
    <t>CONSOLIDATION FOR EASTERN CAPE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</si>
</sst>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1" sqref="B1:J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78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5294234350</v>
      </c>
      <c r="D8" s="43">
        <v>5378723928</v>
      </c>
      <c r="E8" s="43">
        <v>5922281676</v>
      </c>
      <c r="F8" s="43">
        <v>3249405264</v>
      </c>
      <c r="G8" s="44">
        <v>3452490606</v>
      </c>
      <c r="H8" s="45">
        <v>3665656432</v>
      </c>
      <c r="I8" s="22">
        <f>IF($E8=0,0,(($F8/$E8)-1)*100)</f>
        <v>-45.132544485883045</v>
      </c>
      <c r="J8" s="23">
        <f>IF($E8=0,0,((($H8/$E8)^(1/3))-1)*100)</f>
        <v>-14.777507321526095</v>
      </c>
      <c r="K8" s="2"/>
    </row>
    <row r="9" spans="1:11" ht="12.75">
      <c r="A9" s="5"/>
      <c r="B9" s="21" t="s">
        <v>17</v>
      </c>
      <c r="C9" s="43">
        <v>23055773969</v>
      </c>
      <c r="D9" s="43">
        <v>23155954483</v>
      </c>
      <c r="E9" s="43">
        <v>8896690028</v>
      </c>
      <c r="F9" s="43">
        <v>8103535071</v>
      </c>
      <c r="G9" s="44">
        <v>8583560375</v>
      </c>
      <c r="H9" s="45">
        <v>9207968689</v>
      </c>
      <c r="I9" s="22">
        <f>IF($E9=0,0,(($F9/$E9)-1)*100)</f>
        <v>-8.915169062918372</v>
      </c>
      <c r="J9" s="23">
        <f>IF($E9=0,0,((($H9/$E9)^(1/3))-1)*100)</f>
        <v>1.1529279143229543</v>
      </c>
      <c r="K9" s="2"/>
    </row>
    <row r="10" spans="1:11" ht="12.75">
      <c r="A10" s="5"/>
      <c r="B10" s="21" t="s">
        <v>18</v>
      </c>
      <c r="C10" s="43">
        <v>15511811103</v>
      </c>
      <c r="D10" s="43">
        <v>16152250857</v>
      </c>
      <c r="E10" s="43">
        <v>12872372452</v>
      </c>
      <c r="F10" s="43">
        <v>13564914330</v>
      </c>
      <c r="G10" s="44">
        <v>14121186334</v>
      </c>
      <c r="H10" s="45">
        <v>14873362270</v>
      </c>
      <c r="I10" s="22">
        <f aca="true" t="shared" si="0" ref="I10:I33">IF($E10=0,0,(($F10/$E10)-1)*100)</f>
        <v>5.380064013704011</v>
      </c>
      <c r="J10" s="23">
        <f aca="true" t="shared" si="1" ref="J10:J33">IF($E10=0,0,((($H10/$E10)^(1/3))-1)*100)</f>
        <v>4.934150973171736</v>
      </c>
      <c r="K10" s="2"/>
    </row>
    <row r="11" spans="1:11" ht="12.75">
      <c r="A11" s="9"/>
      <c r="B11" s="24" t="s">
        <v>19</v>
      </c>
      <c r="C11" s="46">
        <v>43861819422</v>
      </c>
      <c r="D11" s="46">
        <v>44686929268</v>
      </c>
      <c r="E11" s="46">
        <v>27691344156</v>
      </c>
      <c r="F11" s="46">
        <v>24917854665</v>
      </c>
      <c r="G11" s="47">
        <v>26157237315</v>
      </c>
      <c r="H11" s="48">
        <v>27746987391</v>
      </c>
      <c r="I11" s="25">
        <f t="shared" si="0"/>
        <v>-10.015727208384916</v>
      </c>
      <c r="J11" s="26">
        <f t="shared" si="1"/>
        <v>0.06693548500460444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12249644845</v>
      </c>
      <c r="D13" s="43">
        <v>12294304804</v>
      </c>
      <c r="E13" s="43">
        <v>9706749074</v>
      </c>
      <c r="F13" s="43">
        <v>9135308543</v>
      </c>
      <c r="G13" s="44">
        <v>9530081828</v>
      </c>
      <c r="H13" s="45">
        <v>10027745920</v>
      </c>
      <c r="I13" s="22">
        <f t="shared" si="0"/>
        <v>-5.88704340293118</v>
      </c>
      <c r="J13" s="23">
        <f t="shared" si="1"/>
        <v>1.090382424003633</v>
      </c>
      <c r="K13" s="2"/>
    </row>
    <row r="14" spans="1:11" ht="12.75">
      <c r="A14" s="5"/>
      <c r="B14" s="21" t="s">
        <v>22</v>
      </c>
      <c r="C14" s="43">
        <v>2453890869</v>
      </c>
      <c r="D14" s="43">
        <v>2538472608</v>
      </c>
      <c r="E14" s="43">
        <v>719057058</v>
      </c>
      <c r="F14" s="43">
        <v>1660899854</v>
      </c>
      <c r="G14" s="44">
        <v>1535202781</v>
      </c>
      <c r="H14" s="45">
        <v>1621134006</v>
      </c>
      <c r="I14" s="22">
        <f t="shared" si="0"/>
        <v>130.98304029163702</v>
      </c>
      <c r="J14" s="23">
        <f t="shared" si="1"/>
        <v>31.124905277231353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7353606522</v>
      </c>
      <c r="D16" s="43">
        <v>7268068015</v>
      </c>
      <c r="E16" s="43">
        <v>4430901317</v>
      </c>
      <c r="F16" s="43">
        <v>3999900669</v>
      </c>
      <c r="G16" s="44">
        <v>4258682546</v>
      </c>
      <c r="H16" s="45">
        <v>4618989140</v>
      </c>
      <c r="I16" s="22">
        <f t="shared" si="0"/>
        <v>-9.727155203082127</v>
      </c>
      <c r="J16" s="23">
        <f t="shared" si="1"/>
        <v>1.3954081663061668</v>
      </c>
      <c r="K16" s="2"/>
    </row>
    <row r="17" spans="1:11" ht="12.75">
      <c r="A17" s="5"/>
      <c r="B17" s="21" t="s">
        <v>24</v>
      </c>
      <c r="C17" s="43">
        <v>13411253904</v>
      </c>
      <c r="D17" s="43">
        <v>13649251771</v>
      </c>
      <c r="E17" s="43">
        <v>7688699875</v>
      </c>
      <c r="F17" s="43">
        <v>10129960077</v>
      </c>
      <c r="G17" s="44">
        <v>10629428707</v>
      </c>
      <c r="H17" s="45">
        <v>11153296720</v>
      </c>
      <c r="I17" s="29">
        <f t="shared" si="0"/>
        <v>31.75127448969388</v>
      </c>
      <c r="J17" s="30">
        <f t="shared" si="1"/>
        <v>13.200961546110035</v>
      </c>
      <c r="K17" s="2"/>
    </row>
    <row r="18" spans="1:11" ht="12.75">
      <c r="A18" s="5"/>
      <c r="B18" s="24" t="s">
        <v>25</v>
      </c>
      <c r="C18" s="46">
        <v>35468396140</v>
      </c>
      <c r="D18" s="46">
        <v>35750097198</v>
      </c>
      <c r="E18" s="46">
        <v>22545407324</v>
      </c>
      <c r="F18" s="46">
        <v>24926069143</v>
      </c>
      <c r="G18" s="47">
        <v>25953395862</v>
      </c>
      <c r="H18" s="48">
        <v>27421165786</v>
      </c>
      <c r="I18" s="25">
        <f t="shared" si="0"/>
        <v>10.559409217085825</v>
      </c>
      <c r="J18" s="26">
        <f t="shared" si="1"/>
        <v>6.743787754380004</v>
      </c>
      <c r="K18" s="2"/>
    </row>
    <row r="19" spans="1:11" ht="23.25" customHeight="1">
      <c r="A19" s="31"/>
      <c r="B19" s="32" t="s">
        <v>26</v>
      </c>
      <c r="C19" s="52">
        <v>8393423282</v>
      </c>
      <c r="D19" s="52">
        <v>8936832070</v>
      </c>
      <c r="E19" s="52">
        <v>5145936832</v>
      </c>
      <c r="F19" s="53">
        <v>-8214478</v>
      </c>
      <c r="G19" s="54">
        <v>203841453</v>
      </c>
      <c r="H19" s="55">
        <v>325821605</v>
      </c>
      <c r="I19" s="33">
        <f t="shared" si="0"/>
        <v>-100.159630369905</v>
      </c>
      <c r="J19" s="34">
        <f t="shared" si="1"/>
        <v>-60.142950810704775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460466654</v>
      </c>
      <c r="D22" s="43">
        <v>296369700</v>
      </c>
      <c r="E22" s="43">
        <v>9271418</v>
      </c>
      <c r="F22" s="43">
        <v>306451345</v>
      </c>
      <c r="G22" s="44">
        <v>507501203</v>
      </c>
      <c r="H22" s="45">
        <v>350000000</v>
      </c>
      <c r="I22" s="38">
        <f t="shared" si="0"/>
        <v>3205.334146297794</v>
      </c>
      <c r="J22" s="23">
        <f t="shared" si="1"/>
        <v>235.45991112654278</v>
      </c>
      <c r="K22" s="2"/>
    </row>
    <row r="23" spans="1:11" ht="12.75">
      <c r="A23" s="9"/>
      <c r="B23" s="21" t="s">
        <v>29</v>
      </c>
      <c r="C23" s="43">
        <v>1736563574</v>
      </c>
      <c r="D23" s="43">
        <v>2195478972</v>
      </c>
      <c r="E23" s="43">
        <v>2617686229</v>
      </c>
      <c r="F23" s="43">
        <v>1311197236</v>
      </c>
      <c r="G23" s="44">
        <v>1086072041</v>
      </c>
      <c r="H23" s="45">
        <v>1036072393</v>
      </c>
      <c r="I23" s="38">
        <f t="shared" si="0"/>
        <v>-49.910068614262485</v>
      </c>
      <c r="J23" s="23">
        <f t="shared" si="1"/>
        <v>-26.57834475985289</v>
      </c>
      <c r="K23" s="2"/>
    </row>
    <row r="24" spans="1:11" ht="12.75">
      <c r="A24" s="9"/>
      <c r="B24" s="21" t="s">
        <v>30</v>
      </c>
      <c r="C24" s="43">
        <v>6344187914</v>
      </c>
      <c r="D24" s="43">
        <v>7281049665</v>
      </c>
      <c r="E24" s="43">
        <v>4614754725</v>
      </c>
      <c r="F24" s="43">
        <v>5325197135</v>
      </c>
      <c r="G24" s="44">
        <v>5254154936</v>
      </c>
      <c r="H24" s="45">
        <v>5471914459</v>
      </c>
      <c r="I24" s="38">
        <f t="shared" si="0"/>
        <v>15.395019937923138</v>
      </c>
      <c r="J24" s="23">
        <f t="shared" si="1"/>
        <v>5.843345551294155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8541218142</v>
      </c>
      <c r="D26" s="46">
        <v>9772898337</v>
      </c>
      <c r="E26" s="46">
        <v>7241712372</v>
      </c>
      <c r="F26" s="46">
        <v>6942845716</v>
      </c>
      <c r="G26" s="47">
        <v>6847728180</v>
      </c>
      <c r="H26" s="48">
        <v>6857986852</v>
      </c>
      <c r="I26" s="25">
        <f t="shared" si="0"/>
        <v>-4.127016382969928</v>
      </c>
      <c r="J26" s="26">
        <f t="shared" si="1"/>
        <v>-1.7984237188208851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2652128360</v>
      </c>
      <c r="D28" s="43">
        <v>3149848631</v>
      </c>
      <c r="E28" s="43">
        <v>2238342233</v>
      </c>
      <c r="F28" s="43">
        <v>2736093959</v>
      </c>
      <c r="G28" s="44">
        <v>3152679075</v>
      </c>
      <c r="H28" s="45">
        <v>3443234639</v>
      </c>
      <c r="I28" s="38">
        <f t="shared" si="0"/>
        <v>22.237516616611153</v>
      </c>
      <c r="J28" s="23">
        <f t="shared" si="1"/>
        <v>15.437446066690995</v>
      </c>
      <c r="K28" s="2"/>
    </row>
    <row r="29" spans="1:11" ht="12.75">
      <c r="A29" s="9"/>
      <c r="B29" s="21" t="s">
        <v>35</v>
      </c>
      <c r="C29" s="43">
        <v>745152195</v>
      </c>
      <c r="D29" s="43">
        <v>845864227</v>
      </c>
      <c r="E29" s="43">
        <v>1339371064</v>
      </c>
      <c r="F29" s="43">
        <v>479134027</v>
      </c>
      <c r="G29" s="44">
        <v>512459913</v>
      </c>
      <c r="H29" s="45">
        <v>532890940</v>
      </c>
      <c r="I29" s="38">
        <f t="shared" si="0"/>
        <v>-64.22693905532964</v>
      </c>
      <c r="J29" s="23">
        <f t="shared" si="1"/>
        <v>-26.450598764995593</v>
      </c>
      <c r="K29" s="2"/>
    </row>
    <row r="30" spans="1:11" ht="12.75">
      <c r="A30" s="9"/>
      <c r="B30" s="21" t="s">
        <v>36</v>
      </c>
      <c r="C30" s="43">
        <v>107846073</v>
      </c>
      <c r="D30" s="43">
        <v>111269140</v>
      </c>
      <c r="E30" s="43">
        <v>-20057163</v>
      </c>
      <c r="F30" s="43">
        <v>95250000</v>
      </c>
      <c r="G30" s="44">
        <v>11720000</v>
      </c>
      <c r="H30" s="45">
        <v>441000</v>
      </c>
      <c r="I30" s="38">
        <f t="shared" si="0"/>
        <v>-574.892685471021</v>
      </c>
      <c r="J30" s="23">
        <f t="shared" si="1"/>
        <v>-128.01493990385381</v>
      </c>
      <c r="K30" s="2"/>
    </row>
    <row r="31" spans="1:11" ht="12.75">
      <c r="A31" s="9"/>
      <c r="B31" s="21" t="s">
        <v>37</v>
      </c>
      <c r="C31" s="43">
        <v>2179209736</v>
      </c>
      <c r="D31" s="43">
        <v>2541687350</v>
      </c>
      <c r="E31" s="43">
        <v>4886932718</v>
      </c>
      <c r="F31" s="43">
        <v>1754438488</v>
      </c>
      <c r="G31" s="44">
        <v>1477179879</v>
      </c>
      <c r="H31" s="45">
        <v>1357479231</v>
      </c>
      <c r="I31" s="38">
        <f t="shared" si="0"/>
        <v>-64.09939343879462</v>
      </c>
      <c r="J31" s="23">
        <f t="shared" si="1"/>
        <v>-34.75223929871413</v>
      </c>
      <c r="K31" s="2"/>
    </row>
    <row r="32" spans="1:11" ht="12.75">
      <c r="A32" s="9"/>
      <c r="B32" s="21" t="s">
        <v>31</v>
      </c>
      <c r="C32" s="43">
        <v>2953854190</v>
      </c>
      <c r="D32" s="43">
        <v>3150483569</v>
      </c>
      <c r="E32" s="43">
        <v>2334455975</v>
      </c>
      <c r="F32" s="43">
        <v>1895229246</v>
      </c>
      <c r="G32" s="44">
        <v>1708861317</v>
      </c>
      <c r="H32" s="45">
        <v>1539467139</v>
      </c>
      <c r="I32" s="38">
        <f t="shared" si="0"/>
        <v>-18.814950194123924</v>
      </c>
      <c r="J32" s="23">
        <f t="shared" si="1"/>
        <v>-12.958123550247258</v>
      </c>
      <c r="K32" s="2"/>
    </row>
    <row r="33" spans="1:11" ht="13.5" thickBot="1">
      <c r="A33" s="9"/>
      <c r="B33" s="39" t="s">
        <v>38</v>
      </c>
      <c r="C33" s="59">
        <v>8638190554</v>
      </c>
      <c r="D33" s="59">
        <v>9799152917</v>
      </c>
      <c r="E33" s="59">
        <v>10779044827</v>
      </c>
      <c r="F33" s="59">
        <v>6960145720</v>
      </c>
      <c r="G33" s="60">
        <v>6862900184</v>
      </c>
      <c r="H33" s="61">
        <v>6873512949</v>
      </c>
      <c r="I33" s="40">
        <f t="shared" si="0"/>
        <v>-35.42891942924471</v>
      </c>
      <c r="J33" s="41">
        <f t="shared" si="1"/>
        <v>-13.927154814900922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18948192</v>
      </c>
      <c r="D8" s="43">
        <v>14131970</v>
      </c>
      <c r="E8" s="43">
        <v>15806575</v>
      </c>
      <c r="F8" s="43">
        <v>17132936</v>
      </c>
      <c r="G8" s="44">
        <v>18160913</v>
      </c>
      <c r="H8" s="45">
        <v>19250569</v>
      </c>
      <c r="I8" s="22">
        <f>IF($E8=0,0,(($F8/$E8)-1)*100)</f>
        <v>8.39119796666894</v>
      </c>
      <c r="J8" s="23">
        <f>IF($E8=0,0,((($H8/$E8)^(1/3))-1)*100)</f>
        <v>6.791150363771026</v>
      </c>
      <c r="K8" s="2"/>
    </row>
    <row r="9" spans="1:11" ht="12.75">
      <c r="A9" s="5"/>
      <c r="B9" s="21" t="s">
        <v>17</v>
      </c>
      <c r="C9" s="43">
        <v>27267737</v>
      </c>
      <c r="D9" s="43">
        <v>28325925</v>
      </c>
      <c r="E9" s="43">
        <v>27144492</v>
      </c>
      <c r="F9" s="43">
        <v>29435746</v>
      </c>
      <c r="G9" s="44">
        <v>31201894</v>
      </c>
      <c r="H9" s="45">
        <v>33074010</v>
      </c>
      <c r="I9" s="22">
        <f>IF($E9=0,0,(($F9/$E9)-1)*100)</f>
        <v>8.440953693294384</v>
      </c>
      <c r="J9" s="23">
        <f>IF($E9=0,0,((($H9/$E9)^(1/3))-1)*100)</f>
        <v>6.807490612888478</v>
      </c>
      <c r="K9" s="2"/>
    </row>
    <row r="10" spans="1:11" ht="12.75">
      <c r="A10" s="5"/>
      <c r="B10" s="21" t="s">
        <v>18</v>
      </c>
      <c r="C10" s="43">
        <v>106189445</v>
      </c>
      <c r="D10" s="43">
        <v>117243744</v>
      </c>
      <c r="E10" s="43">
        <v>85674265</v>
      </c>
      <c r="F10" s="43">
        <v>120035354</v>
      </c>
      <c r="G10" s="44">
        <v>109023645</v>
      </c>
      <c r="H10" s="45">
        <v>117912671</v>
      </c>
      <c r="I10" s="22">
        <f aca="true" t="shared" si="0" ref="I10:I33">IF($E10=0,0,(($F10/$E10)-1)*100)</f>
        <v>40.106663301984554</v>
      </c>
      <c r="J10" s="23">
        <f aca="true" t="shared" si="1" ref="J10:J33">IF($E10=0,0,((($H10/$E10)^(1/3))-1)*100)</f>
        <v>11.233780199598243</v>
      </c>
      <c r="K10" s="2"/>
    </row>
    <row r="11" spans="1:11" ht="12.75">
      <c r="A11" s="9"/>
      <c r="B11" s="24" t="s">
        <v>19</v>
      </c>
      <c r="C11" s="46">
        <v>152405374</v>
      </c>
      <c r="D11" s="46">
        <v>159701639</v>
      </c>
      <c r="E11" s="46">
        <v>128625332</v>
      </c>
      <c r="F11" s="46">
        <v>166604036</v>
      </c>
      <c r="G11" s="47">
        <v>158386452</v>
      </c>
      <c r="H11" s="48">
        <v>170237250</v>
      </c>
      <c r="I11" s="25">
        <f t="shared" si="0"/>
        <v>29.526613000306966</v>
      </c>
      <c r="J11" s="26">
        <f t="shared" si="1"/>
        <v>9.793348070900176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59650097</v>
      </c>
      <c r="D13" s="43">
        <v>56373643</v>
      </c>
      <c r="E13" s="43">
        <v>52580477</v>
      </c>
      <c r="F13" s="43">
        <v>58885710</v>
      </c>
      <c r="G13" s="44">
        <v>61032956</v>
      </c>
      <c r="H13" s="45">
        <v>66312395</v>
      </c>
      <c r="I13" s="22">
        <f t="shared" si="0"/>
        <v>11.99158577431696</v>
      </c>
      <c r="J13" s="23">
        <f t="shared" si="1"/>
        <v>8.041365382172572</v>
      </c>
      <c r="K13" s="2"/>
    </row>
    <row r="14" spans="1:11" ht="12.75">
      <c r="A14" s="5"/>
      <c r="B14" s="21" t="s">
        <v>22</v>
      </c>
      <c r="C14" s="43">
        <v>37349162</v>
      </c>
      <c r="D14" s="43">
        <v>44626881</v>
      </c>
      <c r="E14" s="43">
        <v>0</v>
      </c>
      <c r="F14" s="43">
        <v>55690466</v>
      </c>
      <c r="G14" s="44">
        <v>41371639</v>
      </c>
      <c r="H14" s="45">
        <v>42953937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4761719</v>
      </c>
      <c r="D16" s="43">
        <v>6350150</v>
      </c>
      <c r="E16" s="43">
        <v>3711029</v>
      </c>
      <c r="F16" s="43">
        <v>4591789</v>
      </c>
      <c r="G16" s="44">
        <v>4867297</v>
      </c>
      <c r="H16" s="45">
        <v>5159336</v>
      </c>
      <c r="I16" s="22">
        <f t="shared" si="0"/>
        <v>23.733579015415952</v>
      </c>
      <c r="J16" s="23">
        <f t="shared" si="1"/>
        <v>11.609155314568342</v>
      </c>
      <c r="K16" s="2"/>
    </row>
    <row r="17" spans="1:11" ht="12.75">
      <c r="A17" s="5"/>
      <c r="B17" s="21" t="s">
        <v>24</v>
      </c>
      <c r="C17" s="43">
        <v>74810036</v>
      </c>
      <c r="D17" s="43">
        <v>77634996</v>
      </c>
      <c r="E17" s="43">
        <v>50359774</v>
      </c>
      <c r="F17" s="43">
        <v>66367669</v>
      </c>
      <c r="G17" s="44">
        <v>68949340</v>
      </c>
      <c r="H17" s="45">
        <v>72959180</v>
      </c>
      <c r="I17" s="29">
        <f t="shared" si="0"/>
        <v>31.787066796606346</v>
      </c>
      <c r="J17" s="30">
        <f t="shared" si="1"/>
        <v>13.152822257046237</v>
      </c>
      <c r="K17" s="2"/>
    </row>
    <row r="18" spans="1:11" ht="12.75">
      <c r="A18" s="5"/>
      <c r="B18" s="24" t="s">
        <v>25</v>
      </c>
      <c r="C18" s="46">
        <v>176571014</v>
      </c>
      <c r="D18" s="46">
        <v>184985670</v>
      </c>
      <c r="E18" s="46">
        <v>106651280</v>
      </c>
      <c r="F18" s="46">
        <v>185535634</v>
      </c>
      <c r="G18" s="47">
        <v>176221232</v>
      </c>
      <c r="H18" s="48">
        <v>187384848</v>
      </c>
      <c r="I18" s="25">
        <f t="shared" si="0"/>
        <v>73.96475129037363</v>
      </c>
      <c r="J18" s="26">
        <f t="shared" si="1"/>
        <v>20.667264149847764</v>
      </c>
      <c r="K18" s="2"/>
    </row>
    <row r="19" spans="1:11" ht="23.25" customHeight="1">
      <c r="A19" s="31"/>
      <c r="B19" s="32" t="s">
        <v>26</v>
      </c>
      <c r="C19" s="52">
        <v>-24165640</v>
      </c>
      <c r="D19" s="52">
        <v>-25284031</v>
      </c>
      <c r="E19" s="52">
        <v>21974052</v>
      </c>
      <c r="F19" s="53">
        <v>-18931598</v>
      </c>
      <c r="G19" s="54">
        <v>-17834780</v>
      </c>
      <c r="H19" s="55">
        <v>-17147598</v>
      </c>
      <c r="I19" s="33">
        <f t="shared" si="0"/>
        <v>-186.15433330184166</v>
      </c>
      <c r="J19" s="34">
        <f t="shared" si="1"/>
        <v>-192.06566940065338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1902000</v>
      </c>
      <c r="D23" s="43">
        <v>2102000</v>
      </c>
      <c r="E23" s="43">
        <v>-376231</v>
      </c>
      <c r="F23" s="43">
        <v>2887000</v>
      </c>
      <c r="G23" s="44">
        <v>0</v>
      </c>
      <c r="H23" s="45">
        <v>0</v>
      </c>
      <c r="I23" s="38">
        <f t="shared" si="0"/>
        <v>-867.3477198848581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27496201</v>
      </c>
      <c r="D24" s="43">
        <v>45382005</v>
      </c>
      <c r="E24" s="43">
        <v>20177717</v>
      </c>
      <c r="F24" s="43">
        <v>22724500</v>
      </c>
      <c r="G24" s="44">
        <v>20493550</v>
      </c>
      <c r="H24" s="45">
        <v>18147150</v>
      </c>
      <c r="I24" s="38">
        <f t="shared" si="0"/>
        <v>12.621759934486153</v>
      </c>
      <c r="J24" s="23">
        <f t="shared" si="1"/>
        <v>-3.4737426446362685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29398201</v>
      </c>
      <c r="D26" s="46">
        <v>47484005</v>
      </c>
      <c r="E26" s="46">
        <v>19801486</v>
      </c>
      <c r="F26" s="46">
        <v>25611500</v>
      </c>
      <c r="G26" s="47">
        <v>20493550</v>
      </c>
      <c r="H26" s="48">
        <v>18147150</v>
      </c>
      <c r="I26" s="25">
        <f t="shared" si="0"/>
        <v>29.341302970898255</v>
      </c>
      <c r="J26" s="26">
        <f t="shared" si="1"/>
        <v>-2.866236660214183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5557950</v>
      </c>
      <c r="D28" s="43">
        <v>18882767</v>
      </c>
      <c r="E28" s="43">
        <v>8094433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1550000</v>
      </c>
      <c r="D29" s="43">
        <v>1550000</v>
      </c>
      <c r="E29" s="43">
        <v>80962</v>
      </c>
      <c r="F29" s="43">
        <v>6037000</v>
      </c>
      <c r="G29" s="44">
        <v>5019000</v>
      </c>
      <c r="H29" s="45">
        <v>2000000</v>
      </c>
      <c r="I29" s="38">
        <f t="shared" si="0"/>
        <v>7356.584570539265</v>
      </c>
      <c r="J29" s="23">
        <f t="shared" si="1"/>
        <v>191.23903892273864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100000</v>
      </c>
      <c r="D31" s="43">
        <v>3425201</v>
      </c>
      <c r="E31" s="43">
        <v>970408</v>
      </c>
      <c r="F31" s="43">
        <v>14555900</v>
      </c>
      <c r="G31" s="44">
        <v>0</v>
      </c>
      <c r="H31" s="45">
        <v>0</v>
      </c>
      <c r="I31" s="38">
        <f t="shared" si="0"/>
        <v>1399.9773291234203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22190251</v>
      </c>
      <c r="D32" s="43">
        <v>23626037</v>
      </c>
      <c r="E32" s="43">
        <v>11016855</v>
      </c>
      <c r="F32" s="43">
        <v>5018600</v>
      </c>
      <c r="G32" s="44">
        <v>15474550</v>
      </c>
      <c r="H32" s="45">
        <v>16147150</v>
      </c>
      <c r="I32" s="38">
        <f t="shared" si="0"/>
        <v>-54.446164536067684</v>
      </c>
      <c r="J32" s="23">
        <f t="shared" si="1"/>
        <v>13.591564748935081</v>
      </c>
      <c r="K32" s="2"/>
    </row>
    <row r="33" spans="1:11" ht="13.5" thickBot="1">
      <c r="A33" s="9"/>
      <c r="B33" s="39" t="s">
        <v>38</v>
      </c>
      <c r="C33" s="59">
        <v>29398201</v>
      </c>
      <c r="D33" s="59">
        <v>47484005</v>
      </c>
      <c r="E33" s="59">
        <v>20162658</v>
      </c>
      <c r="F33" s="59">
        <v>25611500</v>
      </c>
      <c r="G33" s="60">
        <v>20493550</v>
      </c>
      <c r="H33" s="61">
        <v>18147150</v>
      </c>
      <c r="I33" s="40">
        <f t="shared" si="0"/>
        <v>27.02442306961712</v>
      </c>
      <c r="J33" s="41">
        <f t="shared" si="1"/>
        <v>-3.449717585106782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148975000</v>
      </c>
      <c r="D10" s="43">
        <v>163327793</v>
      </c>
      <c r="E10" s="43">
        <v>109977877</v>
      </c>
      <c r="F10" s="43">
        <v>164212281</v>
      </c>
      <c r="G10" s="44">
        <v>153765021</v>
      </c>
      <c r="H10" s="45">
        <v>160912462</v>
      </c>
      <c r="I10" s="22">
        <f aca="true" t="shared" si="0" ref="I10:I33">IF($E10=0,0,(($F10/$E10)-1)*100)</f>
        <v>49.31392156260663</v>
      </c>
      <c r="J10" s="23">
        <f aca="true" t="shared" si="1" ref="J10:J33">IF($E10=0,0,((($H10/$E10)^(1/3))-1)*100)</f>
        <v>13.525855318022394</v>
      </c>
      <c r="K10" s="2"/>
    </row>
    <row r="11" spans="1:11" ht="12.75">
      <c r="A11" s="9"/>
      <c r="B11" s="24" t="s">
        <v>19</v>
      </c>
      <c r="C11" s="46">
        <v>148975000</v>
      </c>
      <c r="D11" s="46">
        <v>163327793</v>
      </c>
      <c r="E11" s="46">
        <v>109977877</v>
      </c>
      <c r="F11" s="46">
        <v>164212281</v>
      </c>
      <c r="G11" s="47">
        <v>153765021</v>
      </c>
      <c r="H11" s="48">
        <v>160912462</v>
      </c>
      <c r="I11" s="25">
        <f t="shared" si="0"/>
        <v>49.31392156260663</v>
      </c>
      <c r="J11" s="26">
        <f t="shared" si="1"/>
        <v>13.525855318022394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45932714</v>
      </c>
      <c r="D13" s="43">
        <v>46272714</v>
      </c>
      <c r="E13" s="43">
        <v>37946006</v>
      </c>
      <c r="F13" s="43">
        <v>49092126</v>
      </c>
      <c r="G13" s="44">
        <v>52525707</v>
      </c>
      <c r="H13" s="45">
        <v>56202518</v>
      </c>
      <c r="I13" s="22">
        <f t="shared" si="0"/>
        <v>29.373631575349467</v>
      </c>
      <c r="J13" s="23">
        <f t="shared" si="1"/>
        <v>13.989076222068286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103042079</v>
      </c>
      <c r="D17" s="43">
        <v>117055079</v>
      </c>
      <c r="E17" s="43">
        <v>57174343</v>
      </c>
      <c r="F17" s="43">
        <v>115120150</v>
      </c>
      <c r="G17" s="44">
        <v>101239314</v>
      </c>
      <c r="H17" s="45">
        <v>104709945</v>
      </c>
      <c r="I17" s="29">
        <f t="shared" si="0"/>
        <v>101.34931852212104</v>
      </c>
      <c r="J17" s="30">
        <f t="shared" si="1"/>
        <v>22.347636160912067</v>
      </c>
      <c r="K17" s="2"/>
    </row>
    <row r="18" spans="1:11" ht="12.75">
      <c r="A18" s="5"/>
      <c r="B18" s="24" t="s">
        <v>25</v>
      </c>
      <c r="C18" s="46">
        <v>148974793</v>
      </c>
      <c r="D18" s="46">
        <v>163327793</v>
      </c>
      <c r="E18" s="46">
        <v>95120349</v>
      </c>
      <c r="F18" s="46">
        <v>164212276</v>
      </c>
      <c r="G18" s="47">
        <v>153765021</v>
      </c>
      <c r="H18" s="48">
        <v>160912463</v>
      </c>
      <c r="I18" s="25">
        <f t="shared" si="0"/>
        <v>72.63632621869375</v>
      </c>
      <c r="J18" s="26">
        <f t="shared" si="1"/>
        <v>19.15311918732567</v>
      </c>
      <c r="K18" s="2"/>
    </row>
    <row r="19" spans="1:11" ht="23.25" customHeight="1">
      <c r="A19" s="31"/>
      <c r="B19" s="32" t="s">
        <v>26</v>
      </c>
      <c r="C19" s="52">
        <v>207</v>
      </c>
      <c r="D19" s="52">
        <v>0</v>
      </c>
      <c r="E19" s="52">
        <v>14857528</v>
      </c>
      <c r="F19" s="53">
        <v>5</v>
      </c>
      <c r="G19" s="54">
        <v>0</v>
      </c>
      <c r="H19" s="55">
        <v>-1</v>
      </c>
      <c r="I19" s="33">
        <f t="shared" si="0"/>
        <v>-99.99996634702623</v>
      </c>
      <c r="J19" s="34">
        <f t="shared" si="1"/>
        <v>-100.40677209062588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1418000</v>
      </c>
      <c r="D23" s="43">
        <v>7240000</v>
      </c>
      <c r="E23" s="43">
        <v>2087650</v>
      </c>
      <c r="F23" s="43">
        <v>5093700</v>
      </c>
      <c r="G23" s="44">
        <v>900000</v>
      </c>
      <c r="H23" s="45">
        <v>600000</v>
      </c>
      <c r="I23" s="38">
        <f t="shared" si="0"/>
        <v>143.99204847555862</v>
      </c>
      <c r="J23" s="23">
        <f t="shared" si="1"/>
        <v>-34.00700274172531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1418000</v>
      </c>
      <c r="D26" s="46">
        <v>7240000</v>
      </c>
      <c r="E26" s="46">
        <v>2087650</v>
      </c>
      <c r="F26" s="46">
        <v>5093700</v>
      </c>
      <c r="G26" s="47">
        <v>900000</v>
      </c>
      <c r="H26" s="48">
        <v>600000</v>
      </c>
      <c r="I26" s="25">
        <f t="shared" si="0"/>
        <v>143.99204847555862</v>
      </c>
      <c r="J26" s="26">
        <f t="shared" si="1"/>
        <v>-34.00700274172531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1418000</v>
      </c>
      <c r="D32" s="43">
        <v>7240000</v>
      </c>
      <c r="E32" s="43">
        <v>3430668</v>
      </c>
      <c r="F32" s="43">
        <v>5093700</v>
      </c>
      <c r="G32" s="44">
        <v>900000</v>
      </c>
      <c r="H32" s="45">
        <v>600000</v>
      </c>
      <c r="I32" s="38">
        <f t="shared" si="0"/>
        <v>48.4754572578868</v>
      </c>
      <c r="J32" s="23">
        <f t="shared" si="1"/>
        <v>-44.0769495550091</v>
      </c>
      <c r="K32" s="2"/>
    </row>
    <row r="33" spans="1:11" ht="13.5" thickBot="1">
      <c r="A33" s="9"/>
      <c r="B33" s="39" t="s">
        <v>38</v>
      </c>
      <c r="C33" s="59">
        <v>1418000</v>
      </c>
      <c r="D33" s="59">
        <v>7240000</v>
      </c>
      <c r="E33" s="59">
        <v>3430668</v>
      </c>
      <c r="F33" s="59">
        <v>5093700</v>
      </c>
      <c r="G33" s="60">
        <v>900000</v>
      </c>
      <c r="H33" s="61">
        <v>600000</v>
      </c>
      <c r="I33" s="40">
        <f t="shared" si="0"/>
        <v>48.4754572578868</v>
      </c>
      <c r="J33" s="41">
        <f t="shared" si="1"/>
        <v>-44.0769495550091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8000000</v>
      </c>
      <c r="D8" s="43">
        <v>8000000</v>
      </c>
      <c r="E8" s="43">
        <v>26538310</v>
      </c>
      <c r="F8" s="43">
        <v>9500000</v>
      </c>
      <c r="G8" s="44">
        <v>9975000</v>
      </c>
      <c r="H8" s="45">
        <v>10473750</v>
      </c>
      <c r="I8" s="22">
        <f>IF($E8=0,0,(($F8/$E8)-1)*100)</f>
        <v>-64.20269414292018</v>
      </c>
      <c r="J8" s="23">
        <f>IF($E8=0,0,((($H8/$E8)^(1/3))-1)*100)</f>
        <v>-26.64839064094695</v>
      </c>
      <c r="K8" s="2"/>
    </row>
    <row r="9" spans="1:11" ht="12.75">
      <c r="A9" s="5"/>
      <c r="B9" s="21" t="s">
        <v>17</v>
      </c>
      <c r="C9" s="43">
        <v>1000000</v>
      </c>
      <c r="D9" s="43">
        <v>1000000</v>
      </c>
      <c r="E9" s="43">
        <v>854031</v>
      </c>
      <c r="F9" s="43">
        <v>500000</v>
      </c>
      <c r="G9" s="44">
        <v>525000</v>
      </c>
      <c r="H9" s="45">
        <v>551250</v>
      </c>
      <c r="I9" s="22">
        <f>IF($E9=0,0,(($F9/$E9)-1)*100)</f>
        <v>-41.454115834202746</v>
      </c>
      <c r="J9" s="23">
        <f>IF($E9=0,0,((($H9/$E9)^(1/3))-1)*100)</f>
        <v>-13.577865390465204</v>
      </c>
      <c r="K9" s="2"/>
    </row>
    <row r="10" spans="1:11" ht="12.75">
      <c r="A10" s="5"/>
      <c r="B10" s="21" t="s">
        <v>18</v>
      </c>
      <c r="C10" s="43">
        <v>304349162</v>
      </c>
      <c r="D10" s="43">
        <v>304369162</v>
      </c>
      <c r="E10" s="43">
        <v>756317121</v>
      </c>
      <c r="F10" s="43">
        <v>302357000</v>
      </c>
      <c r="G10" s="44">
        <v>317911000</v>
      </c>
      <c r="H10" s="45">
        <v>336055675</v>
      </c>
      <c r="I10" s="22">
        <f aca="true" t="shared" si="0" ref="I10:I33">IF($E10=0,0,(($F10/$E10)-1)*100)</f>
        <v>-60.02245729936345</v>
      </c>
      <c r="J10" s="23">
        <f aca="true" t="shared" si="1" ref="J10:J33">IF($E10=0,0,((($H10/$E10)^(1/3))-1)*100)</f>
        <v>-23.6921704988966</v>
      </c>
      <c r="K10" s="2"/>
    </row>
    <row r="11" spans="1:11" ht="12.75">
      <c r="A11" s="9"/>
      <c r="B11" s="24" t="s">
        <v>19</v>
      </c>
      <c r="C11" s="46">
        <v>313349162</v>
      </c>
      <c r="D11" s="46">
        <v>313369162</v>
      </c>
      <c r="E11" s="46">
        <v>783709462</v>
      </c>
      <c r="F11" s="46">
        <v>312357000</v>
      </c>
      <c r="G11" s="47">
        <v>328411000</v>
      </c>
      <c r="H11" s="48">
        <v>347080675</v>
      </c>
      <c r="I11" s="25">
        <f t="shared" si="0"/>
        <v>-60.14377583206977</v>
      </c>
      <c r="J11" s="26">
        <f t="shared" si="1"/>
        <v>-23.77599199642091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128507344</v>
      </c>
      <c r="D13" s="43">
        <v>128526439</v>
      </c>
      <c r="E13" s="43">
        <v>284771561</v>
      </c>
      <c r="F13" s="43">
        <v>129281840</v>
      </c>
      <c r="G13" s="44">
        <v>130789793</v>
      </c>
      <c r="H13" s="45">
        <v>138362686</v>
      </c>
      <c r="I13" s="22">
        <f t="shared" si="0"/>
        <v>-54.601562197427434</v>
      </c>
      <c r="J13" s="23">
        <f t="shared" si="1"/>
        <v>-21.384631198069513</v>
      </c>
      <c r="K13" s="2"/>
    </row>
    <row r="14" spans="1:11" ht="12.75">
      <c r="A14" s="5"/>
      <c r="B14" s="21" t="s">
        <v>22</v>
      </c>
      <c r="C14" s="43">
        <v>1200000</v>
      </c>
      <c r="D14" s="43">
        <v>1200000</v>
      </c>
      <c r="E14" s="43">
        <v>621870</v>
      </c>
      <c r="F14" s="43">
        <v>1200000</v>
      </c>
      <c r="G14" s="44">
        <v>1260000</v>
      </c>
      <c r="H14" s="45">
        <v>1323000</v>
      </c>
      <c r="I14" s="22">
        <f t="shared" si="0"/>
        <v>92.96637560905012</v>
      </c>
      <c r="J14" s="23">
        <f t="shared" si="1"/>
        <v>28.613555968431157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216533154</v>
      </c>
      <c r="D17" s="43">
        <v>216833732</v>
      </c>
      <c r="E17" s="43">
        <v>193176950</v>
      </c>
      <c r="F17" s="43">
        <v>221519471</v>
      </c>
      <c r="G17" s="44">
        <v>229083051</v>
      </c>
      <c r="H17" s="45">
        <v>237445735</v>
      </c>
      <c r="I17" s="29">
        <f t="shared" si="0"/>
        <v>14.6717923644617</v>
      </c>
      <c r="J17" s="30">
        <f t="shared" si="1"/>
        <v>7.119784286623676</v>
      </c>
      <c r="K17" s="2"/>
    </row>
    <row r="18" spans="1:11" ht="12.75">
      <c r="A18" s="5"/>
      <c r="B18" s="24" t="s">
        <v>25</v>
      </c>
      <c r="C18" s="46">
        <v>346240498</v>
      </c>
      <c r="D18" s="46">
        <v>346560171</v>
      </c>
      <c r="E18" s="46">
        <v>478570381</v>
      </c>
      <c r="F18" s="46">
        <v>352001311</v>
      </c>
      <c r="G18" s="47">
        <v>361132844</v>
      </c>
      <c r="H18" s="48">
        <v>377131421</v>
      </c>
      <c r="I18" s="25">
        <f t="shared" si="0"/>
        <v>-26.447326250221902</v>
      </c>
      <c r="J18" s="26">
        <f t="shared" si="1"/>
        <v>-7.6332562048296415</v>
      </c>
      <c r="K18" s="2"/>
    </row>
    <row r="19" spans="1:11" ht="23.25" customHeight="1">
      <c r="A19" s="31"/>
      <c r="B19" s="32" t="s">
        <v>26</v>
      </c>
      <c r="C19" s="52">
        <v>-32891336</v>
      </c>
      <c r="D19" s="52">
        <v>-33191009</v>
      </c>
      <c r="E19" s="52">
        <v>305139081</v>
      </c>
      <c r="F19" s="53">
        <v>-39644311</v>
      </c>
      <c r="G19" s="54">
        <v>-32721844</v>
      </c>
      <c r="H19" s="55">
        <v>-30050746</v>
      </c>
      <c r="I19" s="33">
        <f t="shared" si="0"/>
        <v>-112.99221026362073</v>
      </c>
      <c r="J19" s="34">
        <f t="shared" si="1"/>
        <v>-146.17984539271717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17165422</v>
      </c>
      <c r="D23" s="43">
        <v>17387487</v>
      </c>
      <c r="E23" s="43">
        <v>10024349</v>
      </c>
      <c r="F23" s="43">
        <v>35440041</v>
      </c>
      <c r="G23" s="44">
        <v>35519469</v>
      </c>
      <c r="H23" s="45">
        <v>42110982</v>
      </c>
      <c r="I23" s="38">
        <f t="shared" si="0"/>
        <v>253.53957648521614</v>
      </c>
      <c r="J23" s="23">
        <f t="shared" si="1"/>
        <v>61.35399780882651</v>
      </c>
      <c r="K23" s="2"/>
    </row>
    <row r="24" spans="1:11" ht="12.75">
      <c r="A24" s="9"/>
      <c r="B24" s="21" t="s">
        <v>30</v>
      </c>
      <c r="C24" s="43">
        <v>57135240</v>
      </c>
      <c r="D24" s="43">
        <v>57135240</v>
      </c>
      <c r="E24" s="43">
        <v>230919933</v>
      </c>
      <c r="F24" s="43">
        <v>47710647</v>
      </c>
      <c r="G24" s="44">
        <v>50231687</v>
      </c>
      <c r="H24" s="45">
        <v>52743272</v>
      </c>
      <c r="I24" s="38">
        <f t="shared" si="0"/>
        <v>-79.33887890050617</v>
      </c>
      <c r="J24" s="23">
        <f t="shared" si="1"/>
        <v>-38.87269974700814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74300662</v>
      </c>
      <c r="D26" s="46">
        <v>74522727</v>
      </c>
      <c r="E26" s="46">
        <v>240944282</v>
      </c>
      <c r="F26" s="46">
        <v>83150688</v>
      </c>
      <c r="G26" s="47">
        <v>85751156</v>
      </c>
      <c r="H26" s="48">
        <v>94854254</v>
      </c>
      <c r="I26" s="25">
        <f t="shared" si="0"/>
        <v>-65.48966121553363</v>
      </c>
      <c r="J26" s="26">
        <f t="shared" si="1"/>
        <v>-26.709661166137998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300000</v>
      </c>
      <c r="D29" s="43">
        <v>300000</v>
      </c>
      <c r="E29" s="43">
        <v>19179706</v>
      </c>
      <c r="F29" s="43">
        <v>2205000</v>
      </c>
      <c r="G29" s="44">
        <v>2315000</v>
      </c>
      <c r="H29" s="45">
        <v>2431012</v>
      </c>
      <c r="I29" s="38">
        <f t="shared" si="0"/>
        <v>-88.5034734109063</v>
      </c>
      <c r="J29" s="23">
        <f t="shared" si="1"/>
        <v>-49.767855545616825</v>
      </c>
      <c r="K29" s="2"/>
    </row>
    <row r="30" spans="1:11" ht="12.75">
      <c r="A30" s="9"/>
      <c r="B30" s="21" t="s">
        <v>36</v>
      </c>
      <c r="C30" s="43">
        <v>200000</v>
      </c>
      <c r="D30" s="43">
        <v>200000</v>
      </c>
      <c r="E30" s="43">
        <v>-35230833</v>
      </c>
      <c r="F30" s="43">
        <v>400000</v>
      </c>
      <c r="G30" s="44">
        <v>420000</v>
      </c>
      <c r="H30" s="45">
        <v>441000</v>
      </c>
      <c r="I30" s="38">
        <f t="shared" si="0"/>
        <v>-101.13536912397161</v>
      </c>
      <c r="J30" s="23">
        <f t="shared" si="1"/>
        <v>-123.2187352327265</v>
      </c>
      <c r="K30" s="2"/>
    </row>
    <row r="31" spans="1:11" ht="12.75">
      <c r="A31" s="9"/>
      <c r="B31" s="21" t="s">
        <v>37</v>
      </c>
      <c r="C31" s="43">
        <v>54526569</v>
      </c>
      <c r="D31" s="43">
        <v>61209938</v>
      </c>
      <c r="E31" s="43">
        <v>1543080514</v>
      </c>
      <c r="F31" s="43">
        <v>64545071</v>
      </c>
      <c r="G31" s="44">
        <v>64851868</v>
      </c>
      <c r="H31" s="45">
        <v>72222427</v>
      </c>
      <c r="I31" s="38">
        <f t="shared" si="0"/>
        <v>-95.8171287619539</v>
      </c>
      <c r="J31" s="23">
        <f t="shared" si="1"/>
        <v>-63.961959927954396</v>
      </c>
      <c r="K31" s="2"/>
    </row>
    <row r="32" spans="1:11" ht="12.75">
      <c r="A32" s="9"/>
      <c r="B32" s="21" t="s">
        <v>31</v>
      </c>
      <c r="C32" s="43">
        <v>19274093</v>
      </c>
      <c r="D32" s="43">
        <v>12812789</v>
      </c>
      <c r="E32" s="43">
        <v>453809123</v>
      </c>
      <c r="F32" s="43">
        <v>16000617</v>
      </c>
      <c r="G32" s="44">
        <v>18164288</v>
      </c>
      <c r="H32" s="45">
        <v>19759815</v>
      </c>
      <c r="I32" s="38">
        <f t="shared" si="0"/>
        <v>-96.47415263619547</v>
      </c>
      <c r="J32" s="23">
        <f t="shared" si="1"/>
        <v>-64.81940200234321</v>
      </c>
      <c r="K32" s="2"/>
    </row>
    <row r="33" spans="1:11" ht="13.5" thickBot="1">
      <c r="A33" s="9"/>
      <c r="B33" s="39" t="s">
        <v>38</v>
      </c>
      <c r="C33" s="59">
        <v>74300662</v>
      </c>
      <c r="D33" s="59">
        <v>74522727</v>
      </c>
      <c r="E33" s="59">
        <v>1980838510</v>
      </c>
      <c r="F33" s="59">
        <v>83150688</v>
      </c>
      <c r="G33" s="60">
        <v>85751156</v>
      </c>
      <c r="H33" s="61">
        <v>94854254</v>
      </c>
      <c r="I33" s="40">
        <f t="shared" si="0"/>
        <v>-95.80224800859712</v>
      </c>
      <c r="J33" s="41">
        <f t="shared" si="1"/>
        <v>-63.68640485507389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35234000</v>
      </c>
      <c r="D8" s="43">
        <v>54627244</v>
      </c>
      <c r="E8" s="43">
        <v>52205406</v>
      </c>
      <c r="F8" s="43">
        <v>54627004</v>
      </c>
      <c r="G8" s="44">
        <v>57249101</v>
      </c>
      <c r="H8" s="45">
        <v>59997058</v>
      </c>
      <c r="I8" s="22">
        <f>IF($E8=0,0,(($F8/$E8)-1)*100)</f>
        <v>4.638596240397019</v>
      </c>
      <c r="J8" s="23">
        <f>IF($E8=0,0,((($H8/$E8)^(1/3))-1)*100)</f>
        <v>4.746171684397638</v>
      </c>
      <c r="K8" s="2"/>
    </row>
    <row r="9" spans="1:11" ht="12.75">
      <c r="A9" s="5"/>
      <c r="B9" s="21" t="s">
        <v>17</v>
      </c>
      <c r="C9" s="43">
        <v>5300000</v>
      </c>
      <c r="D9" s="43">
        <v>5300000</v>
      </c>
      <c r="E9" s="43">
        <v>2472321</v>
      </c>
      <c r="F9" s="43">
        <v>5300000</v>
      </c>
      <c r="G9" s="44">
        <v>5554400</v>
      </c>
      <c r="H9" s="45">
        <v>5821011</v>
      </c>
      <c r="I9" s="22">
        <f>IF($E9=0,0,(($F9/$E9)-1)*100)</f>
        <v>114.37345716838551</v>
      </c>
      <c r="J9" s="23">
        <f>IF($E9=0,0,((($H9/$E9)^(1/3))-1)*100)</f>
        <v>33.03457322166206</v>
      </c>
      <c r="K9" s="2"/>
    </row>
    <row r="10" spans="1:11" ht="12.75">
      <c r="A10" s="5"/>
      <c r="B10" s="21" t="s">
        <v>18</v>
      </c>
      <c r="C10" s="43">
        <v>301592289</v>
      </c>
      <c r="D10" s="43">
        <v>303652279</v>
      </c>
      <c r="E10" s="43">
        <v>216088596</v>
      </c>
      <c r="F10" s="43">
        <v>317124624</v>
      </c>
      <c r="G10" s="44">
        <v>333929551</v>
      </c>
      <c r="H10" s="45">
        <v>348752843</v>
      </c>
      <c r="I10" s="22">
        <f aca="true" t="shared" si="0" ref="I10:I33">IF($E10=0,0,(($F10/$E10)-1)*100)</f>
        <v>46.75676082415752</v>
      </c>
      <c r="J10" s="23">
        <f aca="true" t="shared" si="1" ref="J10:J33">IF($E10=0,0,((($H10/$E10)^(1/3))-1)*100)</f>
        <v>17.29926827722572</v>
      </c>
      <c r="K10" s="2"/>
    </row>
    <row r="11" spans="1:11" ht="12.75">
      <c r="A11" s="9"/>
      <c r="B11" s="24" t="s">
        <v>19</v>
      </c>
      <c r="C11" s="46">
        <v>342126289</v>
      </c>
      <c r="D11" s="46">
        <v>363579523</v>
      </c>
      <c r="E11" s="46">
        <v>270766323</v>
      </c>
      <c r="F11" s="46">
        <v>377051628</v>
      </c>
      <c r="G11" s="47">
        <v>396733052</v>
      </c>
      <c r="H11" s="48">
        <v>414570912</v>
      </c>
      <c r="I11" s="25">
        <f t="shared" si="0"/>
        <v>39.25351713698901</v>
      </c>
      <c r="J11" s="26">
        <f t="shared" si="1"/>
        <v>15.257198683428141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200317956</v>
      </c>
      <c r="D13" s="43">
        <v>201295731</v>
      </c>
      <c r="E13" s="43">
        <v>121820468</v>
      </c>
      <c r="F13" s="43">
        <v>194261729</v>
      </c>
      <c r="G13" s="44">
        <v>211877635</v>
      </c>
      <c r="H13" s="45">
        <v>216672133</v>
      </c>
      <c r="I13" s="22">
        <f t="shared" si="0"/>
        <v>59.465590790539416</v>
      </c>
      <c r="J13" s="23">
        <f t="shared" si="1"/>
        <v>21.160465073011014</v>
      </c>
      <c r="K13" s="2"/>
    </row>
    <row r="14" spans="1:11" ht="12.75">
      <c r="A14" s="5"/>
      <c r="B14" s="21" t="s">
        <v>22</v>
      </c>
      <c r="C14" s="43">
        <v>23478130</v>
      </c>
      <c r="D14" s="43">
        <v>23478130</v>
      </c>
      <c r="E14" s="43">
        <v>16180055</v>
      </c>
      <c r="F14" s="43">
        <v>38639003</v>
      </c>
      <c r="G14" s="44">
        <v>24604946</v>
      </c>
      <c r="H14" s="45">
        <v>25785984</v>
      </c>
      <c r="I14" s="22">
        <f t="shared" si="0"/>
        <v>138.80637612171282</v>
      </c>
      <c r="J14" s="23">
        <f t="shared" si="1"/>
        <v>16.806740504294847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219716763</v>
      </c>
      <c r="D17" s="43">
        <v>235044267</v>
      </c>
      <c r="E17" s="43">
        <v>60876817</v>
      </c>
      <c r="F17" s="43">
        <v>222291130</v>
      </c>
      <c r="G17" s="44">
        <v>231181971</v>
      </c>
      <c r="H17" s="45">
        <v>242281472</v>
      </c>
      <c r="I17" s="29">
        <f t="shared" si="0"/>
        <v>265.14906815840914</v>
      </c>
      <c r="J17" s="30">
        <f t="shared" si="1"/>
        <v>58.47329535467327</v>
      </c>
      <c r="K17" s="2"/>
    </row>
    <row r="18" spans="1:11" ht="12.75">
      <c r="A18" s="5"/>
      <c r="B18" s="24" t="s">
        <v>25</v>
      </c>
      <c r="C18" s="46">
        <v>443512849</v>
      </c>
      <c r="D18" s="46">
        <v>459818128</v>
      </c>
      <c r="E18" s="46">
        <v>198877340</v>
      </c>
      <c r="F18" s="46">
        <v>455191862</v>
      </c>
      <c r="G18" s="47">
        <v>467664552</v>
      </c>
      <c r="H18" s="48">
        <v>484739589</v>
      </c>
      <c r="I18" s="25">
        <f t="shared" si="0"/>
        <v>128.88070707301296</v>
      </c>
      <c r="J18" s="26">
        <f t="shared" si="1"/>
        <v>34.578101033627576</v>
      </c>
      <c r="K18" s="2"/>
    </row>
    <row r="19" spans="1:11" ht="23.25" customHeight="1">
      <c r="A19" s="31"/>
      <c r="B19" s="32" t="s">
        <v>26</v>
      </c>
      <c r="C19" s="52">
        <v>-101386560</v>
      </c>
      <c r="D19" s="52">
        <v>-96238605</v>
      </c>
      <c r="E19" s="52">
        <v>71888983</v>
      </c>
      <c r="F19" s="53">
        <v>-78140234</v>
      </c>
      <c r="G19" s="54">
        <v>-70931500</v>
      </c>
      <c r="H19" s="55">
        <v>-70168677</v>
      </c>
      <c r="I19" s="33">
        <f t="shared" si="0"/>
        <v>-208.69570098105297</v>
      </c>
      <c r="J19" s="34">
        <f t="shared" si="1"/>
        <v>-199.19588340724195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11122001</v>
      </c>
      <c r="D23" s="43">
        <v>16267725</v>
      </c>
      <c r="E23" s="43">
        <v>216342</v>
      </c>
      <c r="F23" s="43">
        <v>26355000</v>
      </c>
      <c r="G23" s="44">
        <v>27620040</v>
      </c>
      <c r="H23" s="45">
        <v>28945802</v>
      </c>
      <c r="I23" s="38">
        <f t="shared" si="0"/>
        <v>12082.100562997477</v>
      </c>
      <c r="J23" s="23">
        <f t="shared" si="1"/>
        <v>411.46381721965145</v>
      </c>
      <c r="K23" s="2"/>
    </row>
    <row r="24" spans="1:11" ht="12.75">
      <c r="A24" s="9"/>
      <c r="B24" s="21" t="s">
        <v>30</v>
      </c>
      <c r="C24" s="43">
        <v>68284553</v>
      </c>
      <c r="D24" s="43">
        <v>69034552</v>
      </c>
      <c r="E24" s="43">
        <v>29135557</v>
      </c>
      <c r="F24" s="43">
        <v>68354299</v>
      </c>
      <c r="G24" s="44">
        <v>66920346</v>
      </c>
      <c r="H24" s="45">
        <v>72892525</v>
      </c>
      <c r="I24" s="38">
        <f t="shared" si="0"/>
        <v>134.60783330828377</v>
      </c>
      <c r="J24" s="23">
        <f t="shared" si="1"/>
        <v>35.754183845297845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79406554</v>
      </c>
      <c r="D26" s="46">
        <v>85302277</v>
      </c>
      <c r="E26" s="46">
        <v>29351899</v>
      </c>
      <c r="F26" s="46">
        <v>94709299</v>
      </c>
      <c r="G26" s="47">
        <v>94540386</v>
      </c>
      <c r="H26" s="48">
        <v>101838327</v>
      </c>
      <c r="I26" s="25">
        <f t="shared" si="0"/>
        <v>222.66838680522852</v>
      </c>
      <c r="J26" s="26">
        <f t="shared" si="1"/>
        <v>51.388081013837606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8806000</v>
      </c>
      <c r="D29" s="43">
        <v>8806000</v>
      </c>
      <c r="E29" s="43">
        <v>2944502</v>
      </c>
      <c r="F29" s="43">
        <v>10470000</v>
      </c>
      <c r="G29" s="44">
        <v>6257600</v>
      </c>
      <c r="H29" s="45">
        <v>9317965</v>
      </c>
      <c r="I29" s="38">
        <f t="shared" si="0"/>
        <v>255.5779551177075</v>
      </c>
      <c r="J29" s="23">
        <f t="shared" si="1"/>
        <v>46.814767061326904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46599045</v>
      </c>
      <c r="D31" s="43">
        <v>45278696</v>
      </c>
      <c r="E31" s="43">
        <v>22488108</v>
      </c>
      <c r="F31" s="43">
        <v>52071402</v>
      </c>
      <c r="G31" s="44">
        <v>54570832</v>
      </c>
      <c r="H31" s="45">
        <v>57190232</v>
      </c>
      <c r="I31" s="38">
        <f t="shared" si="0"/>
        <v>131.55083566834526</v>
      </c>
      <c r="J31" s="23">
        <f t="shared" si="1"/>
        <v>36.49696029293379</v>
      </c>
      <c r="K31" s="2"/>
    </row>
    <row r="32" spans="1:11" ht="12.75">
      <c r="A32" s="9"/>
      <c r="B32" s="21" t="s">
        <v>31</v>
      </c>
      <c r="C32" s="43">
        <v>24001509</v>
      </c>
      <c r="D32" s="43">
        <v>31217582</v>
      </c>
      <c r="E32" s="43">
        <v>3919289</v>
      </c>
      <c r="F32" s="43">
        <v>32167897</v>
      </c>
      <c r="G32" s="44">
        <v>33711954</v>
      </c>
      <c r="H32" s="45">
        <v>35330130</v>
      </c>
      <c r="I32" s="38">
        <f t="shared" si="0"/>
        <v>720.7584845108386</v>
      </c>
      <c r="J32" s="23">
        <f t="shared" si="1"/>
        <v>108.11944014783914</v>
      </c>
      <c r="K32" s="2"/>
    </row>
    <row r="33" spans="1:11" ht="13.5" thickBot="1">
      <c r="A33" s="9"/>
      <c r="B33" s="39" t="s">
        <v>38</v>
      </c>
      <c r="C33" s="59">
        <v>79406554</v>
      </c>
      <c r="D33" s="59">
        <v>85302278</v>
      </c>
      <c r="E33" s="59">
        <v>29351899</v>
      </c>
      <c r="F33" s="59">
        <v>94709299</v>
      </c>
      <c r="G33" s="60">
        <v>94540386</v>
      </c>
      <c r="H33" s="61">
        <v>101838327</v>
      </c>
      <c r="I33" s="40">
        <f t="shared" si="0"/>
        <v>222.66838680522852</v>
      </c>
      <c r="J33" s="41">
        <f t="shared" si="1"/>
        <v>51.388081013837606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28000000</v>
      </c>
      <c r="E8" s="43">
        <v>28503301</v>
      </c>
      <c r="F8" s="43">
        <v>27806121</v>
      </c>
      <c r="G8" s="44">
        <v>29085203</v>
      </c>
      <c r="H8" s="45">
        <v>30423122</v>
      </c>
      <c r="I8" s="22">
        <f>IF($E8=0,0,(($F8/$E8)-1)*100)</f>
        <v>-2.445962311523142</v>
      </c>
      <c r="J8" s="23">
        <f>IF($E8=0,0,((($H8/$E8)^(1/3))-1)*100)</f>
        <v>2.1965433458288386</v>
      </c>
      <c r="K8" s="2"/>
    </row>
    <row r="9" spans="1:11" ht="12.75">
      <c r="A9" s="5"/>
      <c r="B9" s="21" t="s">
        <v>17</v>
      </c>
      <c r="C9" s="43">
        <v>19494601</v>
      </c>
      <c r="D9" s="43">
        <v>19321671</v>
      </c>
      <c r="E9" s="43">
        <v>19932247</v>
      </c>
      <c r="F9" s="43">
        <v>17767440</v>
      </c>
      <c r="G9" s="44">
        <v>18584741</v>
      </c>
      <c r="H9" s="45">
        <v>19439641</v>
      </c>
      <c r="I9" s="22">
        <f>IF($E9=0,0,(($F9/$E9)-1)*100)</f>
        <v>-10.860827682899977</v>
      </c>
      <c r="J9" s="23">
        <f>IF($E9=0,0,((($H9/$E9)^(1/3))-1)*100)</f>
        <v>-0.8306819673284505</v>
      </c>
      <c r="K9" s="2"/>
    </row>
    <row r="10" spans="1:11" ht="12.75">
      <c r="A10" s="5"/>
      <c r="B10" s="21" t="s">
        <v>18</v>
      </c>
      <c r="C10" s="43">
        <v>119310215</v>
      </c>
      <c r="D10" s="43">
        <v>85679386</v>
      </c>
      <c r="E10" s="43">
        <v>55139959</v>
      </c>
      <c r="F10" s="43">
        <v>57578395</v>
      </c>
      <c r="G10" s="44">
        <v>60227002</v>
      </c>
      <c r="H10" s="45">
        <v>62997443</v>
      </c>
      <c r="I10" s="22">
        <f aca="true" t="shared" si="0" ref="I10:I33">IF($E10=0,0,(($F10/$E10)-1)*100)</f>
        <v>4.422266617934922</v>
      </c>
      <c r="J10" s="23">
        <f aca="true" t="shared" si="1" ref="J10:J33">IF($E10=0,0,((($H10/$E10)^(1/3))-1)*100)</f>
        <v>4.540721828286398</v>
      </c>
      <c r="K10" s="2"/>
    </row>
    <row r="11" spans="1:11" ht="12.75">
      <c r="A11" s="9"/>
      <c r="B11" s="24" t="s">
        <v>19</v>
      </c>
      <c r="C11" s="46">
        <v>138804816</v>
      </c>
      <c r="D11" s="46">
        <v>133001057</v>
      </c>
      <c r="E11" s="46">
        <v>103575507</v>
      </c>
      <c r="F11" s="46">
        <v>103151956</v>
      </c>
      <c r="G11" s="47">
        <v>107896946</v>
      </c>
      <c r="H11" s="48">
        <v>112860206</v>
      </c>
      <c r="I11" s="25">
        <f t="shared" si="0"/>
        <v>-0.4089296902983097</v>
      </c>
      <c r="J11" s="26">
        <f t="shared" si="1"/>
        <v>2.9029733144029013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55800029</v>
      </c>
      <c r="D13" s="43">
        <v>53323268</v>
      </c>
      <c r="E13" s="43">
        <v>54461000</v>
      </c>
      <c r="F13" s="43">
        <v>46842688</v>
      </c>
      <c r="G13" s="44">
        <v>48432637</v>
      </c>
      <c r="H13" s="45">
        <v>50660536</v>
      </c>
      <c r="I13" s="22">
        <f t="shared" si="0"/>
        <v>-13.988564293714767</v>
      </c>
      <c r="J13" s="23">
        <f t="shared" si="1"/>
        <v>-2.382415665952875</v>
      </c>
      <c r="K13" s="2"/>
    </row>
    <row r="14" spans="1:11" ht="12.75">
      <c r="A14" s="5"/>
      <c r="B14" s="21" t="s">
        <v>22</v>
      </c>
      <c r="C14" s="43">
        <v>7000000</v>
      </c>
      <c r="D14" s="43">
        <v>13000000</v>
      </c>
      <c r="E14" s="43">
        <v>0</v>
      </c>
      <c r="F14" s="43">
        <v>13000000</v>
      </c>
      <c r="G14" s="44">
        <v>13598000</v>
      </c>
      <c r="H14" s="45">
        <v>14223508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11595019</v>
      </c>
      <c r="D16" s="43">
        <v>11595019</v>
      </c>
      <c r="E16" s="43">
        <v>9561329</v>
      </c>
      <c r="F16" s="43">
        <v>7391304</v>
      </c>
      <c r="G16" s="44">
        <v>7731304</v>
      </c>
      <c r="H16" s="45">
        <v>8086944</v>
      </c>
      <c r="I16" s="22">
        <f t="shared" si="0"/>
        <v>-22.6958511729907</v>
      </c>
      <c r="J16" s="23">
        <f t="shared" si="1"/>
        <v>-5.429564026882206</v>
      </c>
      <c r="K16" s="2"/>
    </row>
    <row r="17" spans="1:11" ht="12.75">
      <c r="A17" s="5"/>
      <c r="B17" s="21" t="s">
        <v>24</v>
      </c>
      <c r="C17" s="43">
        <v>63806566</v>
      </c>
      <c r="D17" s="43">
        <v>53619984</v>
      </c>
      <c r="E17" s="43">
        <v>14139883</v>
      </c>
      <c r="F17" s="43">
        <v>35988016</v>
      </c>
      <c r="G17" s="44">
        <v>37643464</v>
      </c>
      <c r="H17" s="45">
        <v>39375061</v>
      </c>
      <c r="I17" s="29">
        <f t="shared" si="0"/>
        <v>154.51424173736092</v>
      </c>
      <c r="J17" s="30">
        <f t="shared" si="1"/>
        <v>40.688459598900174</v>
      </c>
      <c r="K17" s="2"/>
    </row>
    <row r="18" spans="1:11" ht="12.75">
      <c r="A18" s="5"/>
      <c r="B18" s="24" t="s">
        <v>25</v>
      </c>
      <c r="C18" s="46">
        <v>138201614</v>
      </c>
      <c r="D18" s="46">
        <v>131538271</v>
      </c>
      <c r="E18" s="46">
        <v>78162212</v>
      </c>
      <c r="F18" s="46">
        <v>103222008</v>
      </c>
      <c r="G18" s="47">
        <v>107405405</v>
      </c>
      <c r="H18" s="48">
        <v>112346049</v>
      </c>
      <c r="I18" s="25">
        <f t="shared" si="0"/>
        <v>32.06126766217927</v>
      </c>
      <c r="J18" s="26">
        <f t="shared" si="1"/>
        <v>12.854874135960092</v>
      </c>
      <c r="K18" s="2"/>
    </row>
    <row r="19" spans="1:11" ht="23.25" customHeight="1">
      <c r="A19" s="31"/>
      <c r="B19" s="32" t="s">
        <v>26</v>
      </c>
      <c r="C19" s="52">
        <v>603202</v>
      </c>
      <c r="D19" s="52">
        <v>1462786</v>
      </c>
      <c r="E19" s="52">
        <v>25413295</v>
      </c>
      <c r="F19" s="53">
        <v>-70052</v>
      </c>
      <c r="G19" s="54">
        <v>491541</v>
      </c>
      <c r="H19" s="55">
        <v>514157</v>
      </c>
      <c r="I19" s="33">
        <f t="shared" si="0"/>
        <v>-100.27565099291533</v>
      </c>
      <c r="J19" s="34">
        <f t="shared" si="1"/>
        <v>-72.75135411278863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170000</v>
      </c>
      <c r="E23" s="43">
        <v>0</v>
      </c>
      <c r="F23" s="43">
        <v>278261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16691125</v>
      </c>
      <c r="D24" s="43">
        <v>17090350</v>
      </c>
      <c r="E24" s="43">
        <v>8487236</v>
      </c>
      <c r="F24" s="43">
        <v>9258783</v>
      </c>
      <c r="G24" s="44">
        <v>15577390</v>
      </c>
      <c r="H24" s="45">
        <v>18013042</v>
      </c>
      <c r="I24" s="38">
        <f t="shared" si="0"/>
        <v>9.090674514058517</v>
      </c>
      <c r="J24" s="23">
        <f t="shared" si="1"/>
        <v>28.510987571431446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16691125</v>
      </c>
      <c r="D26" s="46">
        <v>17260350</v>
      </c>
      <c r="E26" s="46">
        <v>8487236</v>
      </c>
      <c r="F26" s="46">
        <v>9537044</v>
      </c>
      <c r="G26" s="47">
        <v>15577390</v>
      </c>
      <c r="H26" s="48">
        <v>18013042</v>
      </c>
      <c r="I26" s="25">
        <f t="shared" si="0"/>
        <v>12.369256610750545</v>
      </c>
      <c r="J26" s="26">
        <f t="shared" si="1"/>
        <v>28.510987571431446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6400000</v>
      </c>
      <c r="D29" s="43">
        <v>6400000</v>
      </c>
      <c r="E29" s="43">
        <v>3659914</v>
      </c>
      <c r="F29" s="43">
        <v>0</v>
      </c>
      <c r="G29" s="44">
        <v>7046956</v>
      </c>
      <c r="H29" s="45">
        <v>7391304</v>
      </c>
      <c r="I29" s="38">
        <f t="shared" si="0"/>
        <v>-100</v>
      </c>
      <c r="J29" s="23">
        <f t="shared" si="1"/>
        <v>26.40086950938447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10291125</v>
      </c>
      <c r="D31" s="43">
        <v>10690350</v>
      </c>
      <c r="E31" s="43">
        <v>4827322</v>
      </c>
      <c r="F31" s="43">
        <v>7084870</v>
      </c>
      <c r="G31" s="44">
        <v>4843478</v>
      </c>
      <c r="H31" s="45">
        <v>6765182</v>
      </c>
      <c r="I31" s="38">
        <f t="shared" si="0"/>
        <v>46.766053725026005</v>
      </c>
      <c r="J31" s="23">
        <f t="shared" si="1"/>
        <v>11.907125045144596</v>
      </c>
      <c r="K31" s="2"/>
    </row>
    <row r="32" spans="1:11" ht="12.75">
      <c r="A32" s="9"/>
      <c r="B32" s="21" t="s">
        <v>31</v>
      </c>
      <c r="C32" s="43">
        <v>0</v>
      </c>
      <c r="D32" s="43">
        <v>320000</v>
      </c>
      <c r="E32" s="43">
        <v>0</v>
      </c>
      <c r="F32" s="43">
        <v>2452174</v>
      </c>
      <c r="G32" s="44">
        <v>3686956</v>
      </c>
      <c r="H32" s="45">
        <v>3856556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16691125</v>
      </c>
      <c r="D33" s="59">
        <v>17410350</v>
      </c>
      <c r="E33" s="59">
        <v>8487236</v>
      </c>
      <c r="F33" s="59">
        <v>9537044</v>
      </c>
      <c r="G33" s="60">
        <v>15577390</v>
      </c>
      <c r="H33" s="61">
        <v>18013042</v>
      </c>
      <c r="I33" s="40">
        <f t="shared" si="0"/>
        <v>12.369256610750545</v>
      </c>
      <c r="J33" s="41">
        <f t="shared" si="1"/>
        <v>28.510987571431446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17659223</v>
      </c>
      <c r="D8" s="43">
        <v>17659223</v>
      </c>
      <c r="E8" s="43">
        <v>31382900</v>
      </c>
      <c r="F8" s="43">
        <v>23784700</v>
      </c>
      <c r="G8" s="44">
        <v>24926366</v>
      </c>
      <c r="H8" s="45">
        <v>26122831</v>
      </c>
      <c r="I8" s="22">
        <f>IF($E8=0,0,(($F8/$E8)-1)*100)</f>
        <v>-24.211274292688056</v>
      </c>
      <c r="J8" s="23">
        <f>IF($E8=0,0,((($H8/$E8)^(1/3))-1)*100)</f>
        <v>-5.931896295954553</v>
      </c>
      <c r="K8" s="2"/>
    </row>
    <row r="9" spans="1:11" ht="12.75">
      <c r="A9" s="5"/>
      <c r="B9" s="21" t="s">
        <v>17</v>
      </c>
      <c r="C9" s="43">
        <v>55161354</v>
      </c>
      <c r="D9" s="43">
        <v>45161354</v>
      </c>
      <c r="E9" s="43">
        <v>57735688</v>
      </c>
      <c r="F9" s="43">
        <v>44992000</v>
      </c>
      <c r="G9" s="44">
        <v>47151616</v>
      </c>
      <c r="H9" s="45">
        <v>49414894</v>
      </c>
      <c r="I9" s="22">
        <f>IF($E9=0,0,(($F9/$E9)-1)*100)</f>
        <v>-22.07246235638519</v>
      </c>
      <c r="J9" s="23">
        <f>IF($E9=0,0,((($H9/$E9)^(1/3))-1)*100)</f>
        <v>-5.055202134132319</v>
      </c>
      <c r="K9" s="2"/>
    </row>
    <row r="10" spans="1:11" ht="12.75">
      <c r="A10" s="5"/>
      <c r="B10" s="21" t="s">
        <v>18</v>
      </c>
      <c r="C10" s="43">
        <v>124574551</v>
      </c>
      <c r="D10" s="43">
        <v>163736658</v>
      </c>
      <c r="E10" s="43">
        <v>148519872</v>
      </c>
      <c r="F10" s="43">
        <v>132381262</v>
      </c>
      <c r="G10" s="44">
        <v>142663292</v>
      </c>
      <c r="H10" s="45">
        <v>148667871</v>
      </c>
      <c r="I10" s="22">
        <f aca="true" t="shared" si="0" ref="I10:I33">IF($E10=0,0,(($F10/$E10)-1)*100)</f>
        <v>-10.866296733678848</v>
      </c>
      <c r="J10" s="23">
        <f aca="true" t="shared" si="1" ref="J10:J33">IF($E10=0,0,((($H10/$E10)^(1/3))-1)*100)</f>
        <v>0.03320540325009169</v>
      </c>
      <c r="K10" s="2"/>
    </row>
    <row r="11" spans="1:11" ht="12.75">
      <c r="A11" s="9"/>
      <c r="B11" s="24" t="s">
        <v>19</v>
      </c>
      <c r="C11" s="46">
        <v>197395128</v>
      </c>
      <c r="D11" s="46">
        <v>226557235</v>
      </c>
      <c r="E11" s="46">
        <v>237638460</v>
      </c>
      <c r="F11" s="46">
        <v>201157962</v>
      </c>
      <c r="G11" s="47">
        <v>214741274</v>
      </c>
      <c r="H11" s="48">
        <v>224205596</v>
      </c>
      <c r="I11" s="25">
        <f t="shared" si="0"/>
        <v>-15.351260061187066</v>
      </c>
      <c r="J11" s="26">
        <f t="shared" si="1"/>
        <v>-1.9208772069768343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115164962</v>
      </c>
      <c r="D13" s="43">
        <v>109137472</v>
      </c>
      <c r="E13" s="43">
        <v>50169043</v>
      </c>
      <c r="F13" s="43">
        <v>113837153</v>
      </c>
      <c r="G13" s="44">
        <v>117481613</v>
      </c>
      <c r="H13" s="45">
        <v>122701701</v>
      </c>
      <c r="I13" s="22">
        <f t="shared" si="0"/>
        <v>126.9071646433439</v>
      </c>
      <c r="J13" s="23">
        <f t="shared" si="1"/>
        <v>34.73225819220054</v>
      </c>
      <c r="K13" s="2"/>
    </row>
    <row r="14" spans="1:11" ht="12.75">
      <c r="A14" s="5"/>
      <c r="B14" s="21" t="s">
        <v>22</v>
      </c>
      <c r="C14" s="43">
        <v>2500000</v>
      </c>
      <c r="D14" s="43">
        <v>10000000</v>
      </c>
      <c r="E14" s="43">
        <v>0</v>
      </c>
      <c r="F14" s="43">
        <v>10000000</v>
      </c>
      <c r="G14" s="44">
        <v>10480000</v>
      </c>
      <c r="H14" s="45">
        <v>10983040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31612179</v>
      </c>
      <c r="D16" s="43">
        <v>31612179</v>
      </c>
      <c r="E16" s="43">
        <v>32619498</v>
      </c>
      <c r="F16" s="43">
        <v>31000000</v>
      </c>
      <c r="G16" s="44">
        <v>32488000</v>
      </c>
      <c r="H16" s="45">
        <v>34047424</v>
      </c>
      <c r="I16" s="22">
        <f t="shared" si="0"/>
        <v>-4.964815828864078</v>
      </c>
      <c r="J16" s="23">
        <f t="shared" si="1"/>
        <v>1.4383855762310604</v>
      </c>
      <c r="K16" s="2"/>
    </row>
    <row r="17" spans="1:11" ht="12.75">
      <c r="A17" s="5"/>
      <c r="B17" s="21" t="s">
        <v>24</v>
      </c>
      <c r="C17" s="43">
        <v>76447942</v>
      </c>
      <c r="D17" s="43">
        <v>75962364</v>
      </c>
      <c r="E17" s="43">
        <v>43080619</v>
      </c>
      <c r="F17" s="43">
        <v>72350809</v>
      </c>
      <c r="G17" s="44">
        <v>74837101</v>
      </c>
      <c r="H17" s="45">
        <v>78429286</v>
      </c>
      <c r="I17" s="29">
        <f t="shared" si="0"/>
        <v>67.9428259839999</v>
      </c>
      <c r="J17" s="30">
        <f t="shared" si="1"/>
        <v>22.10462349913658</v>
      </c>
      <c r="K17" s="2"/>
    </row>
    <row r="18" spans="1:11" ht="12.75">
      <c r="A18" s="5"/>
      <c r="B18" s="24" t="s">
        <v>25</v>
      </c>
      <c r="C18" s="46">
        <v>225725083</v>
      </c>
      <c r="D18" s="46">
        <v>226712015</v>
      </c>
      <c r="E18" s="46">
        <v>125869160</v>
      </c>
      <c r="F18" s="46">
        <v>227187962</v>
      </c>
      <c r="G18" s="47">
        <v>235286714</v>
      </c>
      <c r="H18" s="48">
        <v>246161451</v>
      </c>
      <c r="I18" s="25">
        <f t="shared" si="0"/>
        <v>80.49533499707155</v>
      </c>
      <c r="J18" s="26">
        <f t="shared" si="1"/>
        <v>25.054762695010837</v>
      </c>
      <c r="K18" s="2"/>
    </row>
    <row r="19" spans="1:11" ht="23.25" customHeight="1">
      <c r="A19" s="31"/>
      <c r="B19" s="32" t="s">
        <v>26</v>
      </c>
      <c r="C19" s="52">
        <v>-28329955</v>
      </c>
      <c r="D19" s="52">
        <v>-154780</v>
      </c>
      <c r="E19" s="52">
        <v>111769300</v>
      </c>
      <c r="F19" s="53">
        <v>-26030000</v>
      </c>
      <c r="G19" s="54">
        <v>-20545440</v>
      </c>
      <c r="H19" s="55">
        <v>-21955855</v>
      </c>
      <c r="I19" s="33">
        <f t="shared" si="0"/>
        <v>-123.28904269777121</v>
      </c>
      <c r="J19" s="34">
        <f t="shared" si="1"/>
        <v>-158.13119814637048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627788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100000</v>
      </c>
      <c r="D23" s="43">
        <v>5800000</v>
      </c>
      <c r="E23" s="43">
        <v>67785720</v>
      </c>
      <c r="F23" s="43">
        <v>105400</v>
      </c>
      <c r="G23" s="44">
        <v>111092</v>
      </c>
      <c r="H23" s="45">
        <v>116424</v>
      </c>
      <c r="I23" s="38">
        <f t="shared" si="0"/>
        <v>-99.8445100236451</v>
      </c>
      <c r="J23" s="23">
        <f t="shared" si="1"/>
        <v>-88.02428548867972</v>
      </c>
      <c r="K23" s="2"/>
    </row>
    <row r="24" spans="1:11" ht="12.75">
      <c r="A24" s="9"/>
      <c r="B24" s="21" t="s">
        <v>30</v>
      </c>
      <c r="C24" s="43">
        <v>43632050</v>
      </c>
      <c r="D24" s="43">
        <v>38132050</v>
      </c>
      <c r="E24" s="43">
        <v>520005068</v>
      </c>
      <c r="F24" s="43">
        <v>31911060</v>
      </c>
      <c r="G24" s="44">
        <v>34618750</v>
      </c>
      <c r="H24" s="45">
        <v>40615950</v>
      </c>
      <c r="I24" s="38">
        <f t="shared" si="0"/>
        <v>-93.86331750135943</v>
      </c>
      <c r="J24" s="23">
        <f t="shared" si="1"/>
        <v>-57.25391485524107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43732050</v>
      </c>
      <c r="D26" s="46">
        <v>43932050</v>
      </c>
      <c r="E26" s="46">
        <v>588418576</v>
      </c>
      <c r="F26" s="46">
        <v>32016460</v>
      </c>
      <c r="G26" s="47">
        <v>34729842</v>
      </c>
      <c r="H26" s="48">
        <v>40732374</v>
      </c>
      <c r="I26" s="25">
        <f t="shared" si="0"/>
        <v>-94.55889713447796</v>
      </c>
      <c r="J26" s="26">
        <f t="shared" si="1"/>
        <v>-58.94010989229114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8300000</v>
      </c>
      <c r="D29" s="43">
        <v>0</v>
      </c>
      <c r="E29" s="43">
        <v>57794337</v>
      </c>
      <c r="F29" s="43">
        <v>0</v>
      </c>
      <c r="G29" s="44">
        <v>6000000</v>
      </c>
      <c r="H29" s="45">
        <v>10500000</v>
      </c>
      <c r="I29" s="38">
        <f t="shared" si="0"/>
        <v>-100</v>
      </c>
      <c r="J29" s="23">
        <f t="shared" si="1"/>
        <v>-43.36285700300772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14832050</v>
      </c>
      <c r="D31" s="43">
        <v>20628888</v>
      </c>
      <c r="E31" s="43">
        <v>390545360</v>
      </c>
      <c r="F31" s="43">
        <v>18223400</v>
      </c>
      <c r="G31" s="44">
        <v>19867950</v>
      </c>
      <c r="H31" s="45">
        <v>20945112</v>
      </c>
      <c r="I31" s="38">
        <f t="shared" si="0"/>
        <v>-95.33385827449084</v>
      </c>
      <c r="J31" s="23">
        <f t="shared" si="1"/>
        <v>-62.288795717303216</v>
      </c>
      <c r="K31" s="2"/>
    </row>
    <row r="32" spans="1:11" ht="12.75">
      <c r="A32" s="9"/>
      <c r="B32" s="21" t="s">
        <v>31</v>
      </c>
      <c r="C32" s="43">
        <v>20600000</v>
      </c>
      <c r="D32" s="43">
        <v>23303162</v>
      </c>
      <c r="E32" s="43">
        <v>176242558</v>
      </c>
      <c r="F32" s="43">
        <v>13793060</v>
      </c>
      <c r="G32" s="44">
        <v>8861892</v>
      </c>
      <c r="H32" s="45">
        <v>9287262</v>
      </c>
      <c r="I32" s="38">
        <f t="shared" si="0"/>
        <v>-92.17381990109335</v>
      </c>
      <c r="J32" s="23">
        <f t="shared" si="1"/>
        <v>-62.50911981309757</v>
      </c>
      <c r="K32" s="2"/>
    </row>
    <row r="33" spans="1:11" ht="13.5" thickBot="1">
      <c r="A33" s="9"/>
      <c r="B33" s="39" t="s">
        <v>38</v>
      </c>
      <c r="C33" s="59">
        <v>43732050</v>
      </c>
      <c r="D33" s="59">
        <v>43932050</v>
      </c>
      <c r="E33" s="59">
        <v>624582255</v>
      </c>
      <c r="F33" s="59">
        <v>32016460</v>
      </c>
      <c r="G33" s="60">
        <v>34729842</v>
      </c>
      <c r="H33" s="61">
        <v>40732374</v>
      </c>
      <c r="I33" s="40">
        <f t="shared" si="0"/>
        <v>-94.87394018262655</v>
      </c>
      <c r="J33" s="41">
        <f t="shared" si="1"/>
        <v>-59.74838032961899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38820998</v>
      </c>
      <c r="D8" s="43">
        <v>40071973</v>
      </c>
      <c r="E8" s="43">
        <v>71587672</v>
      </c>
      <c r="F8" s="43">
        <v>41875212</v>
      </c>
      <c r="G8" s="44">
        <v>43801472</v>
      </c>
      <c r="H8" s="45">
        <v>45816339</v>
      </c>
      <c r="I8" s="22">
        <f>IF($E8=0,0,(($F8/$E8)-1)*100)</f>
        <v>-41.5049954411145</v>
      </c>
      <c r="J8" s="23">
        <f>IF($E8=0,0,((($H8/$E8)^(1/3))-1)*100)</f>
        <v>-13.822468870646286</v>
      </c>
      <c r="K8" s="2"/>
    </row>
    <row r="9" spans="1:11" ht="12.75">
      <c r="A9" s="5"/>
      <c r="B9" s="21" t="s">
        <v>17</v>
      </c>
      <c r="C9" s="43">
        <v>635680</v>
      </c>
      <c r="D9" s="43">
        <v>635680</v>
      </c>
      <c r="E9" s="43">
        <v>2713426</v>
      </c>
      <c r="F9" s="43">
        <v>664286</v>
      </c>
      <c r="G9" s="44">
        <v>694843</v>
      </c>
      <c r="H9" s="45">
        <v>726805</v>
      </c>
      <c r="I9" s="22">
        <f>IF($E9=0,0,(($F9/$E9)-1)*100)</f>
        <v>-75.51855108633883</v>
      </c>
      <c r="J9" s="23">
        <f>IF($E9=0,0,((($H9/$E9)^(1/3))-1)*100)</f>
        <v>-35.5385641870799</v>
      </c>
      <c r="K9" s="2"/>
    </row>
    <row r="10" spans="1:11" ht="12.75">
      <c r="A10" s="5"/>
      <c r="B10" s="21" t="s">
        <v>18</v>
      </c>
      <c r="C10" s="43">
        <v>111275335</v>
      </c>
      <c r="D10" s="43">
        <v>107341855</v>
      </c>
      <c r="E10" s="43">
        <v>187912055</v>
      </c>
      <c r="F10" s="43">
        <v>115815536</v>
      </c>
      <c r="G10" s="44">
        <v>120636515</v>
      </c>
      <c r="H10" s="45">
        <v>127986220</v>
      </c>
      <c r="I10" s="22">
        <f aca="true" t="shared" si="0" ref="I10:I33">IF($E10=0,0,(($F10/$E10)-1)*100)</f>
        <v>-38.36716010582717</v>
      </c>
      <c r="J10" s="23">
        <f aca="true" t="shared" si="1" ref="J10:J33">IF($E10=0,0,((($H10/$E10)^(1/3))-1)*100)</f>
        <v>-12.016171283727072</v>
      </c>
      <c r="K10" s="2"/>
    </row>
    <row r="11" spans="1:11" ht="12.75">
      <c r="A11" s="9"/>
      <c r="B11" s="24" t="s">
        <v>19</v>
      </c>
      <c r="C11" s="46">
        <v>150732013</v>
      </c>
      <c r="D11" s="46">
        <v>148049508</v>
      </c>
      <c r="E11" s="46">
        <v>262213153</v>
      </c>
      <c r="F11" s="46">
        <v>158355034</v>
      </c>
      <c r="G11" s="47">
        <v>165132830</v>
      </c>
      <c r="H11" s="48">
        <v>174529364</v>
      </c>
      <c r="I11" s="25">
        <f t="shared" si="0"/>
        <v>-39.60827968076796</v>
      </c>
      <c r="J11" s="26">
        <f t="shared" si="1"/>
        <v>-12.688521102022355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69481672</v>
      </c>
      <c r="D13" s="43">
        <v>69751231</v>
      </c>
      <c r="E13" s="43">
        <v>128883938</v>
      </c>
      <c r="F13" s="43">
        <v>74285054</v>
      </c>
      <c r="G13" s="44">
        <v>78927887</v>
      </c>
      <c r="H13" s="45">
        <v>83860876</v>
      </c>
      <c r="I13" s="22">
        <f t="shared" si="0"/>
        <v>-42.36283034740915</v>
      </c>
      <c r="J13" s="23">
        <f t="shared" si="1"/>
        <v>-13.346348977571509</v>
      </c>
      <c r="K13" s="2"/>
    </row>
    <row r="14" spans="1:11" ht="12.75">
      <c r="A14" s="5"/>
      <c r="B14" s="21" t="s">
        <v>22</v>
      </c>
      <c r="C14" s="43">
        <v>1756419</v>
      </c>
      <c r="D14" s="43">
        <v>1756419</v>
      </c>
      <c r="E14" s="43">
        <v>0</v>
      </c>
      <c r="F14" s="43">
        <v>1835458</v>
      </c>
      <c r="G14" s="44">
        <v>1919889</v>
      </c>
      <c r="H14" s="45">
        <v>2008204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60848846</v>
      </c>
      <c r="D17" s="43">
        <v>72989078</v>
      </c>
      <c r="E17" s="43">
        <v>107995901</v>
      </c>
      <c r="F17" s="43">
        <v>78324163</v>
      </c>
      <c r="G17" s="44">
        <v>81441236</v>
      </c>
      <c r="H17" s="45">
        <v>85781416</v>
      </c>
      <c r="I17" s="29">
        <f t="shared" si="0"/>
        <v>-27.47487425471824</v>
      </c>
      <c r="J17" s="30">
        <f t="shared" si="1"/>
        <v>-7.3891266831395015</v>
      </c>
      <c r="K17" s="2"/>
    </row>
    <row r="18" spans="1:11" ht="12.75">
      <c r="A18" s="5"/>
      <c r="B18" s="24" t="s">
        <v>25</v>
      </c>
      <c r="C18" s="46">
        <v>132086937</v>
      </c>
      <c r="D18" s="46">
        <v>144496728</v>
      </c>
      <c r="E18" s="46">
        <v>236879839</v>
      </c>
      <c r="F18" s="46">
        <v>154444675</v>
      </c>
      <c r="G18" s="47">
        <v>162289012</v>
      </c>
      <c r="H18" s="48">
        <v>171650496</v>
      </c>
      <c r="I18" s="25">
        <f t="shared" si="0"/>
        <v>-34.80041372368545</v>
      </c>
      <c r="J18" s="26">
        <f t="shared" si="1"/>
        <v>-10.180150886638506</v>
      </c>
      <c r="K18" s="2"/>
    </row>
    <row r="19" spans="1:11" ht="23.25" customHeight="1">
      <c r="A19" s="31"/>
      <c r="B19" s="32" t="s">
        <v>26</v>
      </c>
      <c r="C19" s="52">
        <v>18645076</v>
      </c>
      <c r="D19" s="52">
        <v>3552780</v>
      </c>
      <c r="E19" s="52">
        <v>25333314</v>
      </c>
      <c r="F19" s="53">
        <v>3910359</v>
      </c>
      <c r="G19" s="54">
        <v>2843818</v>
      </c>
      <c r="H19" s="55">
        <v>2878868</v>
      </c>
      <c r="I19" s="33">
        <f t="shared" si="0"/>
        <v>-84.56436058859099</v>
      </c>
      <c r="J19" s="34">
        <f t="shared" si="1"/>
        <v>-51.56307302048189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3810000</v>
      </c>
      <c r="D23" s="43">
        <v>3452780</v>
      </c>
      <c r="E23" s="43">
        <v>11007641</v>
      </c>
      <c r="F23" s="43">
        <v>3810352</v>
      </c>
      <c r="G23" s="44">
        <v>2743819</v>
      </c>
      <c r="H23" s="45">
        <v>2778875</v>
      </c>
      <c r="I23" s="38">
        <f t="shared" si="0"/>
        <v>-65.38448156148988</v>
      </c>
      <c r="J23" s="23">
        <f t="shared" si="1"/>
        <v>-36.79885910262768</v>
      </c>
      <c r="K23" s="2"/>
    </row>
    <row r="24" spans="1:11" ht="12.75">
      <c r="A24" s="9"/>
      <c r="B24" s="21" t="s">
        <v>30</v>
      </c>
      <c r="C24" s="43">
        <v>26538800</v>
      </c>
      <c r="D24" s="43">
        <v>26538800</v>
      </c>
      <c r="E24" s="43">
        <v>31526336</v>
      </c>
      <c r="F24" s="43">
        <v>31562100</v>
      </c>
      <c r="G24" s="44">
        <v>39626650</v>
      </c>
      <c r="H24" s="45">
        <v>32439051</v>
      </c>
      <c r="I24" s="38">
        <f t="shared" si="0"/>
        <v>0.11344166350317764</v>
      </c>
      <c r="J24" s="23">
        <f t="shared" si="1"/>
        <v>0.9558632951994106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30348800</v>
      </c>
      <c r="D26" s="46">
        <v>29991580</v>
      </c>
      <c r="E26" s="46">
        <v>42533977</v>
      </c>
      <c r="F26" s="46">
        <v>35372452</v>
      </c>
      <c r="G26" s="47">
        <v>42370469</v>
      </c>
      <c r="H26" s="48">
        <v>35217926</v>
      </c>
      <c r="I26" s="25">
        <f t="shared" si="0"/>
        <v>-16.83718642157539</v>
      </c>
      <c r="J26" s="26">
        <f t="shared" si="1"/>
        <v>-6.097765206527916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5160000</v>
      </c>
      <c r="D29" s="43">
        <v>5160000</v>
      </c>
      <c r="E29" s="43">
        <v>7655380</v>
      </c>
      <c r="F29" s="43">
        <v>10303000</v>
      </c>
      <c r="G29" s="44">
        <v>16820000</v>
      </c>
      <c r="H29" s="45">
        <v>8500000</v>
      </c>
      <c r="I29" s="38">
        <f t="shared" si="0"/>
        <v>34.58508917911325</v>
      </c>
      <c r="J29" s="23">
        <f t="shared" si="1"/>
        <v>3.5501480524616102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21428800</v>
      </c>
      <c r="D31" s="43">
        <v>9353758</v>
      </c>
      <c r="E31" s="43">
        <v>203543826</v>
      </c>
      <c r="F31" s="43">
        <v>19659100</v>
      </c>
      <c r="G31" s="44">
        <v>21133050</v>
      </c>
      <c r="H31" s="45">
        <v>22188465</v>
      </c>
      <c r="I31" s="38">
        <f t="shared" si="0"/>
        <v>-90.34158864636848</v>
      </c>
      <c r="J31" s="23">
        <f t="shared" si="1"/>
        <v>-52.22986796144947</v>
      </c>
      <c r="K31" s="2"/>
    </row>
    <row r="32" spans="1:11" ht="12.75">
      <c r="A32" s="9"/>
      <c r="B32" s="21" t="s">
        <v>31</v>
      </c>
      <c r="C32" s="43">
        <v>3860000</v>
      </c>
      <c r="D32" s="43">
        <v>15577822</v>
      </c>
      <c r="E32" s="43">
        <v>256173453</v>
      </c>
      <c r="F32" s="43">
        <v>5510352</v>
      </c>
      <c r="G32" s="44">
        <v>4517419</v>
      </c>
      <c r="H32" s="45">
        <v>4629461</v>
      </c>
      <c r="I32" s="38">
        <f t="shared" si="0"/>
        <v>-97.84897617787117</v>
      </c>
      <c r="J32" s="23">
        <f t="shared" si="1"/>
        <v>-73.75788893731071</v>
      </c>
      <c r="K32" s="2"/>
    </row>
    <row r="33" spans="1:11" ht="13.5" thickBot="1">
      <c r="A33" s="9"/>
      <c r="B33" s="39" t="s">
        <v>38</v>
      </c>
      <c r="C33" s="59">
        <v>30448800</v>
      </c>
      <c r="D33" s="59">
        <v>30091580</v>
      </c>
      <c r="E33" s="59">
        <v>467372659</v>
      </c>
      <c r="F33" s="59">
        <v>35472452</v>
      </c>
      <c r="G33" s="60">
        <v>42470469</v>
      </c>
      <c r="H33" s="61">
        <v>35317926</v>
      </c>
      <c r="I33" s="40">
        <f t="shared" si="0"/>
        <v>-92.4102423800533</v>
      </c>
      <c r="J33" s="41">
        <f t="shared" si="1"/>
        <v>-57.72237037247416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100528732</v>
      </c>
      <c r="D8" s="43">
        <v>100528732</v>
      </c>
      <c r="E8" s="43">
        <v>533288136</v>
      </c>
      <c r="F8" s="43">
        <v>106538855</v>
      </c>
      <c r="G8" s="44">
        <v>111520198</v>
      </c>
      <c r="H8" s="45">
        <v>118211411</v>
      </c>
      <c r="I8" s="22">
        <f>IF($E8=0,0,(($F8/$E8)-1)*100)</f>
        <v>-80.0222716749131</v>
      </c>
      <c r="J8" s="23">
        <f>IF($E8=0,0,((($H8/$E8)^(1/3))-1)*100)</f>
        <v>-39.47996650599248</v>
      </c>
      <c r="K8" s="2"/>
    </row>
    <row r="9" spans="1:11" ht="12.75">
      <c r="A9" s="5"/>
      <c r="B9" s="21" t="s">
        <v>17</v>
      </c>
      <c r="C9" s="43">
        <v>77021513</v>
      </c>
      <c r="D9" s="43">
        <v>77021513</v>
      </c>
      <c r="E9" s="43">
        <v>-17296030</v>
      </c>
      <c r="F9" s="43">
        <v>81642804</v>
      </c>
      <c r="G9" s="44">
        <v>86541373</v>
      </c>
      <c r="H9" s="45">
        <v>91733856</v>
      </c>
      <c r="I9" s="22">
        <f>IF($E9=0,0,(($F9/$E9)-1)*100)</f>
        <v>-572.0320443477491</v>
      </c>
      <c r="J9" s="23">
        <f>IF($E9=0,0,((($H9/$E9)^(1/3))-1)*100)</f>
        <v>-274.3924744063972</v>
      </c>
      <c r="K9" s="2"/>
    </row>
    <row r="10" spans="1:11" ht="12.75">
      <c r="A10" s="5"/>
      <c r="B10" s="21" t="s">
        <v>18</v>
      </c>
      <c r="C10" s="43">
        <v>238680656</v>
      </c>
      <c r="D10" s="43">
        <v>238680656</v>
      </c>
      <c r="E10" s="43">
        <v>390767061</v>
      </c>
      <c r="F10" s="43">
        <v>249163076</v>
      </c>
      <c r="G10" s="44">
        <v>248429804</v>
      </c>
      <c r="H10" s="45">
        <v>269983788</v>
      </c>
      <c r="I10" s="22">
        <f aca="true" t="shared" si="0" ref="I10:I33">IF($E10=0,0,(($F10/$E10)-1)*100)</f>
        <v>-36.23744146643926</v>
      </c>
      <c r="J10" s="23">
        <f aca="true" t="shared" si="1" ref="J10:J33">IF($E10=0,0,((($H10/$E10)^(1/3))-1)*100)</f>
        <v>-11.595729256061272</v>
      </c>
      <c r="K10" s="2"/>
    </row>
    <row r="11" spans="1:11" ht="12.75">
      <c r="A11" s="9"/>
      <c r="B11" s="24" t="s">
        <v>19</v>
      </c>
      <c r="C11" s="46">
        <v>416230901</v>
      </c>
      <c r="D11" s="46">
        <v>416230901</v>
      </c>
      <c r="E11" s="46">
        <v>906759167</v>
      </c>
      <c r="F11" s="46">
        <v>437344735</v>
      </c>
      <c r="G11" s="47">
        <v>446491375</v>
      </c>
      <c r="H11" s="48">
        <v>479929055</v>
      </c>
      <c r="I11" s="25">
        <f t="shared" si="0"/>
        <v>-51.768369053610016</v>
      </c>
      <c r="J11" s="26">
        <f t="shared" si="1"/>
        <v>-19.109963871146995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164678153</v>
      </c>
      <c r="D13" s="43">
        <v>164678153</v>
      </c>
      <c r="E13" s="43">
        <v>134174226</v>
      </c>
      <c r="F13" s="43">
        <v>183004536</v>
      </c>
      <c r="G13" s="44">
        <v>188674858</v>
      </c>
      <c r="H13" s="45">
        <v>199891124</v>
      </c>
      <c r="I13" s="22">
        <f t="shared" si="0"/>
        <v>36.393211614278286</v>
      </c>
      <c r="J13" s="23">
        <f t="shared" si="1"/>
        <v>14.211053387889727</v>
      </c>
      <c r="K13" s="2"/>
    </row>
    <row r="14" spans="1:11" ht="12.75">
      <c r="A14" s="5"/>
      <c r="B14" s="21" t="s">
        <v>22</v>
      </c>
      <c r="C14" s="43">
        <v>21000000</v>
      </c>
      <c r="D14" s="43">
        <v>21000000</v>
      </c>
      <c r="E14" s="43">
        <v>0</v>
      </c>
      <c r="F14" s="43">
        <v>20500000</v>
      </c>
      <c r="G14" s="44">
        <v>19300000</v>
      </c>
      <c r="H14" s="45">
        <v>20458000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65000000</v>
      </c>
      <c r="D16" s="43">
        <v>65000000</v>
      </c>
      <c r="E16" s="43">
        <v>10418792</v>
      </c>
      <c r="F16" s="43">
        <v>68250000</v>
      </c>
      <c r="G16" s="44">
        <v>71662500</v>
      </c>
      <c r="H16" s="45">
        <v>75962250</v>
      </c>
      <c r="I16" s="22">
        <f t="shared" si="0"/>
        <v>555.0663455033942</v>
      </c>
      <c r="J16" s="23">
        <f t="shared" si="1"/>
        <v>93.90699855087593</v>
      </c>
      <c r="K16" s="2"/>
    </row>
    <row r="17" spans="1:11" ht="12.75">
      <c r="A17" s="5"/>
      <c r="B17" s="21" t="s">
        <v>24</v>
      </c>
      <c r="C17" s="43">
        <v>145435788</v>
      </c>
      <c r="D17" s="43">
        <v>145435788</v>
      </c>
      <c r="E17" s="43">
        <v>88402099</v>
      </c>
      <c r="F17" s="43">
        <v>149647797</v>
      </c>
      <c r="G17" s="44">
        <v>155532803</v>
      </c>
      <c r="H17" s="45">
        <v>165025410</v>
      </c>
      <c r="I17" s="29">
        <f t="shared" si="0"/>
        <v>69.28081877331896</v>
      </c>
      <c r="J17" s="30">
        <f t="shared" si="1"/>
        <v>23.129679160090035</v>
      </c>
      <c r="K17" s="2"/>
    </row>
    <row r="18" spans="1:11" ht="12.75">
      <c r="A18" s="5"/>
      <c r="B18" s="24" t="s">
        <v>25</v>
      </c>
      <c r="C18" s="46">
        <v>396113941</v>
      </c>
      <c r="D18" s="46">
        <v>396113941</v>
      </c>
      <c r="E18" s="46">
        <v>232995117</v>
      </c>
      <c r="F18" s="46">
        <v>421402333</v>
      </c>
      <c r="G18" s="47">
        <v>435170161</v>
      </c>
      <c r="H18" s="48">
        <v>461336784</v>
      </c>
      <c r="I18" s="25">
        <f t="shared" si="0"/>
        <v>80.86316075027445</v>
      </c>
      <c r="J18" s="26">
        <f t="shared" si="1"/>
        <v>25.57130898815856</v>
      </c>
      <c r="K18" s="2"/>
    </row>
    <row r="19" spans="1:11" ht="23.25" customHeight="1">
      <c r="A19" s="31"/>
      <c r="B19" s="32" t="s">
        <v>26</v>
      </c>
      <c r="C19" s="52">
        <v>20116960</v>
      </c>
      <c r="D19" s="52">
        <v>20116960</v>
      </c>
      <c r="E19" s="52">
        <v>673764050</v>
      </c>
      <c r="F19" s="53">
        <v>15942402</v>
      </c>
      <c r="G19" s="54">
        <v>11321214</v>
      </c>
      <c r="H19" s="55">
        <v>18592271</v>
      </c>
      <c r="I19" s="33">
        <f t="shared" si="0"/>
        <v>-97.6338301219841</v>
      </c>
      <c r="J19" s="34">
        <f t="shared" si="1"/>
        <v>-69.78136320637147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3000000</v>
      </c>
      <c r="D23" s="43">
        <v>3000000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68271350</v>
      </c>
      <c r="D24" s="43">
        <v>68271350</v>
      </c>
      <c r="E24" s="43">
        <v>46741943</v>
      </c>
      <c r="F24" s="43">
        <v>85590700</v>
      </c>
      <c r="G24" s="44">
        <v>55563400</v>
      </c>
      <c r="H24" s="45">
        <v>50577850</v>
      </c>
      <c r="I24" s="38">
        <f t="shared" si="0"/>
        <v>83.11326938206227</v>
      </c>
      <c r="J24" s="23">
        <f t="shared" si="1"/>
        <v>2.6639258396721432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71271350</v>
      </c>
      <c r="D26" s="46">
        <v>71271350</v>
      </c>
      <c r="E26" s="46">
        <v>46741943</v>
      </c>
      <c r="F26" s="46">
        <v>85590700</v>
      </c>
      <c r="G26" s="47">
        <v>55563400</v>
      </c>
      <c r="H26" s="48">
        <v>50577850</v>
      </c>
      <c r="I26" s="25">
        <f t="shared" si="0"/>
        <v>83.11326938206227</v>
      </c>
      <c r="J26" s="26">
        <f t="shared" si="1"/>
        <v>2.6639258396721432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18200000</v>
      </c>
      <c r="D29" s="43">
        <v>18200000</v>
      </c>
      <c r="E29" s="43">
        <v>0</v>
      </c>
      <c r="F29" s="43">
        <v>29554000</v>
      </c>
      <c r="G29" s="44">
        <v>20500000</v>
      </c>
      <c r="H29" s="45">
        <v>13300000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33500000</v>
      </c>
      <c r="D31" s="43">
        <v>33500000</v>
      </c>
      <c r="E31" s="43">
        <v>45601943</v>
      </c>
      <c r="F31" s="43">
        <v>43302650</v>
      </c>
      <c r="G31" s="44">
        <v>16600481</v>
      </c>
      <c r="H31" s="45">
        <v>18814931</v>
      </c>
      <c r="I31" s="38">
        <f t="shared" si="0"/>
        <v>-5.042094368654427</v>
      </c>
      <c r="J31" s="23">
        <f t="shared" si="1"/>
        <v>-25.554275489496625</v>
      </c>
      <c r="K31" s="2"/>
    </row>
    <row r="32" spans="1:11" ht="12.75">
      <c r="A32" s="9"/>
      <c r="B32" s="21" t="s">
        <v>31</v>
      </c>
      <c r="C32" s="43">
        <v>19571350</v>
      </c>
      <c r="D32" s="43">
        <v>19571350</v>
      </c>
      <c r="E32" s="43">
        <v>1140000</v>
      </c>
      <c r="F32" s="43">
        <v>12734050</v>
      </c>
      <c r="G32" s="44">
        <v>18462919</v>
      </c>
      <c r="H32" s="45">
        <v>18462919</v>
      </c>
      <c r="I32" s="38">
        <f t="shared" si="0"/>
        <v>1017.0219298245614</v>
      </c>
      <c r="J32" s="23">
        <f t="shared" si="1"/>
        <v>153.0065925597354</v>
      </c>
      <c r="K32" s="2"/>
    </row>
    <row r="33" spans="1:11" ht="13.5" thickBot="1">
      <c r="A33" s="9"/>
      <c r="B33" s="39" t="s">
        <v>38</v>
      </c>
      <c r="C33" s="59">
        <v>71271350</v>
      </c>
      <c r="D33" s="59">
        <v>71271350</v>
      </c>
      <c r="E33" s="59">
        <v>46741943</v>
      </c>
      <c r="F33" s="59">
        <v>85590700</v>
      </c>
      <c r="G33" s="60">
        <v>55563400</v>
      </c>
      <c r="H33" s="61">
        <v>50577850</v>
      </c>
      <c r="I33" s="40">
        <f t="shared" si="0"/>
        <v>83.11326938206227</v>
      </c>
      <c r="J33" s="41">
        <f t="shared" si="1"/>
        <v>2.6639258396721432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540903648</v>
      </c>
      <c r="D9" s="43">
        <v>561427572</v>
      </c>
      <c r="E9" s="43">
        <v>104600786</v>
      </c>
      <c r="F9" s="43">
        <v>531462264</v>
      </c>
      <c r="G9" s="44">
        <v>536806983</v>
      </c>
      <c r="H9" s="45">
        <v>543182399</v>
      </c>
      <c r="I9" s="22">
        <f>IF($E9=0,0,(($F9/$E9)-1)*100)</f>
        <v>408.0863006134581</v>
      </c>
      <c r="J9" s="23">
        <f>IF($E9=0,0,((($H9/$E9)^(1/3))-1)*100)</f>
        <v>73.16903904877785</v>
      </c>
      <c r="K9" s="2"/>
    </row>
    <row r="10" spans="1:11" ht="12.75">
      <c r="A10" s="5"/>
      <c r="B10" s="21" t="s">
        <v>18</v>
      </c>
      <c r="C10" s="43">
        <v>1011783444</v>
      </c>
      <c r="D10" s="43">
        <v>1039141884</v>
      </c>
      <c r="E10" s="43">
        <v>36631896</v>
      </c>
      <c r="F10" s="43">
        <v>1142944140</v>
      </c>
      <c r="G10" s="44">
        <v>1157263459</v>
      </c>
      <c r="H10" s="45">
        <v>1169093774</v>
      </c>
      <c r="I10" s="22">
        <f aca="true" t="shared" si="0" ref="I10:I33">IF($E10=0,0,(($F10/$E10)-1)*100)</f>
        <v>3020.0791244875777</v>
      </c>
      <c r="J10" s="23">
        <f aca="true" t="shared" si="1" ref="J10:J33">IF($E10=0,0,((($H10/$E10)^(1/3))-1)*100)</f>
        <v>217.19766625333955</v>
      </c>
      <c r="K10" s="2"/>
    </row>
    <row r="11" spans="1:11" ht="12.75">
      <c r="A11" s="9"/>
      <c r="B11" s="24" t="s">
        <v>19</v>
      </c>
      <c r="C11" s="46">
        <v>1552687092</v>
      </c>
      <c r="D11" s="46">
        <v>1600569456</v>
      </c>
      <c r="E11" s="46">
        <v>141232682</v>
      </c>
      <c r="F11" s="46">
        <v>1674406404</v>
      </c>
      <c r="G11" s="47">
        <v>1694070442</v>
      </c>
      <c r="H11" s="48">
        <v>1712276173</v>
      </c>
      <c r="I11" s="25">
        <f t="shared" si="0"/>
        <v>1085.5658196733814</v>
      </c>
      <c r="J11" s="26">
        <f t="shared" si="1"/>
        <v>129.72743787757662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763542756</v>
      </c>
      <c r="D13" s="43">
        <v>783731136</v>
      </c>
      <c r="E13" s="43">
        <v>176434776</v>
      </c>
      <c r="F13" s="43">
        <v>791519904</v>
      </c>
      <c r="G13" s="44">
        <v>801163256</v>
      </c>
      <c r="H13" s="45">
        <v>814575398</v>
      </c>
      <c r="I13" s="22">
        <f t="shared" si="0"/>
        <v>348.618986542653</v>
      </c>
      <c r="J13" s="23">
        <f t="shared" si="1"/>
        <v>66.513340299916</v>
      </c>
      <c r="K13" s="2"/>
    </row>
    <row r="14" spans="1:11" ht="12.75">
      <c r="A14" s="5"/>
      <c r="B14" s="21" t="s">
        <v>22</v>
      </c>
      <c r="C14" s="43">
        <v>159782268</v>
      </c>
      <c r="D14" s="43">
        <v>208910268</v>
      </c>
      <c r="E14" s="43">
        <v>0</v>
      </c>
      <c r="F14" s="43">
        <v>221309100</v>
      </c>
      <c r="G14" s="44">
        <v>223522246</v>
      </c>
      <c r="H14" s="45">
        <v>225635337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97079436</v>
      </c>
      <c r="D16" s="43">
        <v>104000016</v>
      </c>
      <c r="E16" s="43">
        <v>24738828</v>
      </c>
      <c r="F16" s="43">
        <v>120000036</v>
      </c>
      <c r="G16" s="44">
        <v>121438381</v>
      </c>
      <c r="H16" s="45">
        <v>123766285</v>
      </c>
      <c r="I16" s="22">
        <f t="shared" si="0"/>
        <v>385.06758687194076</v>
      </c>
      <c r="J16" s="23">
        <f t="shared" si="1"/>
        <v>71.03083316974232</v>
      </c>
      <c r="K16" s="2"/>
    </row>
    <row r="17" spans="1:11" ht="12.75">
      <c r="A17" s="5"/>
      <c r="B17" s="21" t="s">
        <v>24</v>
      </c>
      <c r="C17" s="43">
        <v>531288180</v>
      </c>
      <c r="D17" s="43">
        <v>511853484</v>
      </c>
      <c r="E17" s="43">
        <v>38400611</v>
      </c>
      <c r="F17" s="43">
        <v>469413480</v>
      </c>
      <c r="G17" s="44">
        <v>475751229</v>
      </c>
      <c r="H17" s="45">
        <v>482036103</v>
      </c>
      <c r="I17" s="29">
        <f t="shared" si="0"/>
        <v>1122.411487150556</v>
      </c>
      <c r="J17" s="30">
        <f t="shared" si="1"/>
        <v>132.40589728995266</v>
      </c>
      <c r="K17" s="2"/>
    </row>
    <row r="18" spans="1:11" ht="12.75">
      <c r="A18" s="5"/>
      <c r="B18" s="24" t="s">
        <v>25</v>
      </c>
      <c r="C18" s="46">
        <v>1551692640</v>
      </c>
      <c r="D18" s="46">
        <v>1608494904</v>
      </c>
      <c r="E18" s="46">
        <v>239574215</v>
      </c>
      <c r="F18" s="46">
        <v>1602242520</v>
      </c>
      <c r="G18" s="47">
        <v>1621875112</v>
      </c>
      <c r="H18" s="48">
        <v>1646013123</v>
      </c>
      <c r="I18" s="25">
        <f t="shared" si="0"/>
        <v>568.7875487768998</v>
      </c>
      <c r="J18" s="26">
        <f t="shared" si="1"/>
        <v>90.10683863837356</v>
      </c>
      <c r="K18" s="2"/>
    </row>
    <row r="19" spans="1:11" ht="23.25" customHeight="1">
      <c r="A19" s="31"/>
      <c r="B19" s="32" t="s">
        <v>26</v>
      </c>
      <c r="C19" s="52">
        <v>994452</v>
      </c>
      <c r="D19" s="52">
        <v>-7925448</v>
      </c>
      <c r="E19" s="52">
        <v>-98341533</v>
      </c>
      <c r="F19" s="53">
        <v>72163884</v>
      </c>
      <c r="G19" s="54">
        <v>72195330</v>
      </c>
      <c r="H19" s="55">
        <v>66263050</v>
      </c>
      <c r="I19" s="33">
        <f t="shared" si="0"/>
        <v>-173.3808817074267</v>
      </c>
      <c r="J19" s="34">
        <f t="shared" si="1"/>
        <v>-187.6687503352155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422177988</v>
      </c>
      <c r="D24" s="43">
        <v>392172672</v>
      </c>
      <c r="E24" s="43">
        <v>53308438</v>
      </c>
      <c r="F24" s="43">
        <v>491471280</v>
      </c>
      <c r="G24" s="44">
        <v>495877677</v>
      </c>
      <c r="H24" s="45">
        <v>500044639</v>
      </c>
      <c r="I24" s="38">
        <f t="shared" si="0"/>
        <v>821.9389996007761</v>
      </c>
      <c r="J24" s="23">
        <f t="shared" si="1"/>
        <v>110.89726097939487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422177988</v>
      </c>
      <c r="D26" s="46">
        <v>392172672</v>
      </c>
      <c r="E26" s="46">
        <v>53308438</v>
      </c>
      <c r="F26" s="46">
        <v>491471280</v>
      </c>
      <c r="G26" s="47">
        <v>495877677</v>
      </c>
      <c r="H26" s="48">
        <v>500044639</v>
      </c>
      <c r="I26" s="25">
        <f t="shared" si="0"/>
        <v>821.9389996007761</v>
      </c>
      <c r="J26" s="26">
        <f t="shared" si="1"/>
        <v>110.89726097939487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352993224</v>
      </c>
      <c r="D28" s="43">
        <v>335391492</v>
      </c>
      <c r="E28" s="43">
        <v>46910302</v>
      </c>
      <c r="F28" s="43">
        <v>430785684</v>
      </c>
      <c r="G28" s="44">
        <v>434425230</v>
      </c>
      <c r="H28" s="45">
        <v>438147337</v>
      </c>
      <c r="I28" s="38">
        <f t="shared" si="0"/>
        <v>818.3178654445669</v>
      </c>
      <c r="J28" s="23">
        <f t="shared" si="1"/>
        <v>110.59625755482148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70184772</v>
      </c>
      <c r="D32" s="43">
        <v>87274476</v>
      </c>
      <c r="E32" s="43">
        <v>5541256</v>
      </c>
      <c r="F32" s="43">
        <v>75735600</v>
      </c>
      <c r="G32" s="44">
        <v>76612951</v>
      </c>
      <c r="H32" s="45">
        <v>77148306</v>
      </c>
      <c r="I32" s="38">
        <f t="shared" si="0"/>
        <v>1266.7587276242066</v>
      </c>
      <c r="J32" s="23">
        <f t="shared" si="1"/>
        <v>140.5688506378989</v>
      </c>
      <c r="K32" s="2"/>
    </row>
    <row r="33" spans="1:11" ht="13.5" thickBot="1">
      <c r="A33" s="9"/>
      <c r="B33" s="39" t="s">
        <v>38</v>
      </c>
      <c r="C33" s="59">
        <v>423177996</v>
      </c>
      <c r="D33" s="59">
        <v>422665968</v>
      </c>
      <c r="E33" s="59">
        <v>52451558</v>
      </c>
      <c r="F33" s="59">
        <v>506521284</v>
      </c>
      <c r="G33" s="60">
        <v>511038181</v>
      </c>
      <c r="H33" s="61">
        <v>515295643</v>
      </c>
      <c r="I33" s="40">
        <f t="shared" si="0"/>
        <v>865.6934957013098</v>
      </c>
      <c r="J33" s="41">
        <f t="shared" si="1"/>
        <v>114.17364395970763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44924719</v>
      </c>
      <c r="D8" s="43">
        <v>44209522</v>
      </c>
      <c r="E8" s="43">
        <v>40460962</v>
      </c>
      <c r="F8" s="43">
        <v>48497953</v>
      </c>
      <c r="G8" s="44">
        <v>50728859</v>
      </c>
      <c r="H8" s="45">
        <v>53062387</v>
      </c>
      <c r="I8" s="22">
        <f>IF($E8=0,0,(($F8/$E8)-1)*100)</f>
        <v>19.86356874065427</v>
      </c>
      <c r="J8" s="23">
        <f>IF($E8=0,0,((($H8/$E8)^(1/3))-1)*100)</f>
        <v>9.458676537928978</v>
      </c>
      <c r="K8" s="2"/>
    </row>
    <row r="9" spans="1:11" ht="12.75">
      <c r="A9" s="5"/>
      <c r="B9" s="21" t="s">
        <v>17</v>
      </c>
      <c r="C9" s="43">
        <v>171310263</v>
      </c>
      <c r="D9" s="43">
        <v>171310263</v>
      </c>
      <c r="E9" s="43">
        <v>100472112</v>
      </c>
      <c r="F9" s="43">
        <v>181419386</v>
      </c>
      <c r="G9" s="44">
        <v>192138750</v>
      </c>
      <c r="H9" s="45">
        <v>203498866</v>
      </c>
      <c r="I9" s="22">
        <f>IF($E9=0,0,(($F9/$E9)-1)*100)</f>
        <v>80.56690795949429</v>
      </c>
      <c r="J9" s="23">
        <f>IF($E9=0,0,((($H9/$E9)^(1/3))-1)*100)</f>
        <v>26.523778727370374</v>
      </c>
      <c r="K9" s="2"/>
    </row>
    <row r="10" spans="1:11" ht="12.75">
      <c r="A10" s="5"/>
      <c r="B10" s="21" t="s">
        <v>18</v>
      </c>
      <c r="C10" s="43">
        <v>90178222</v>
      </c>
      <c r="D10" s="43">
        <v>95638509</v>
      </c>
      <c r="E10" s="43">
        <v>70012628</v>
      </c>
      <c r="F10" s="43">
        <v>104585455</v>
      </c>
      <c r="G10" s="44">
        <v>100345601</v>
      </c>
      <c r="H10" s="45">
        <v>105132481</v>
      </c>
      <c r="I10" s="22">
        <f aca="true" t="shared" si="0" ref="I10:I33">IF($E10=0,0,(($F10/$E10)-1)*100)</f>
        <v>49.38084455278553</v>
      </c>
      <c r="J10" s="23">
        <f aca="true" t="shared" si="1" ref="J10:J33">IF($E10=0,0,((($H10/$E10)^(1/3))-1)*100)</f>
        <v>14.512662181249226</v>
      </c>
      <c r="K10" s="2"/>
    </row>
    <row r="11" spans="1:11" ht="12.75">
      <c r="A11" s="9"/>
      <c r="B11" s="24" t="s">
        <v>19</v>
      </c>
      <c r="C11" s="46">
        <v>306413204</v>
      </c>
      <c r="D11" s="46">
        <v>311158294</v>
      </c>
      <c r="E11" s="46">
        <v>210945702</v>
      </c>
      <c r="F11" s="46">
        <v>334502794</v>
      </c>
      <c r="G11" s="47">
        <v>343213210</v>
      </c>
      <c r="H11" s="48">
        <v>361693734</v>
      </c>
      <c r="I11" s="25">
        <f t="shared" si="0"/>
        <v>58.572936461156246</v>
      </c>
      <c r="J11" s="26">
        <f t="shared" si="1"/>
        <v>19.68969712487847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90000000</v>
      </c>
      <c r="D13" s="43">
        <v>90000000</v>
      </c>
      <c r="E13" s="43">
        <v>75559698</v>
      </c>
      <c r="F13" s="43">
        <v>95850267</v>
      </c>
      <c r="G13" s="44">
        <v>100451103</v>
      </c>
      <c r="H13" s="45">
        <v>105272717</v>
      </c>
      <c r="I13" s="22">
        <f t="shared" si="0"/>
        <v>26.85369255975587</v>
      </c>
      <c r="J13" s="23">
        <f t="shared" si="1"/>
        <v>11.688520871462016</v>
      </c>
      <c r="K13" s="2"/>
    </row>
    <row r="14" spans="1:11" ht="12.75">
      <c r="A14" s="5"/>
      <c r="B14" s="21" t="s">
        <v>22</v>
      </c>
      <c r="C14" s="43">
        <v>2568723</v>
      </c>
      <c r="D14" s="43">
        <v>2568723</v>
      </c>
      <c r="E14" s="43">
        <v>5811245</v>
      </c>
      <c r="F14" s="43">
        <v>2684316</v>
      </c>
      <c r="G14" s="44">
        <v>2807795</v>
      </c>
      <c r="H14" s="45">
        <v>2936953</v>
      </c>
      <c r="I14" s="22">
        <f t="shared" si="0"/>
        <v>-53.80824590943938</v>
      </c>
      <c r="J14" s="23">
        <f t="shared" si="1"/>
        <v>-20.345691757337093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52800000</v>
      </c>
      <c r="D16" s="43">
        <v>52800000</v>
      </c>
      <c r="E16" s="43">
        <v>5569755</v>
      </c>
      <c r="F16" s="43">
        <v>55176000</v>
      </c>
      <c r="G16" s="44">
        <v>55228800</v>
      </c>
      <c r="H16" s="45">
        <v>57769325</v>
      </c>
      <c r="I16" s="22">
        <f t="shared" si="0"/>
        <v>890.6360333623292</v>
      </c>
      <c r="J16" s="23">
        <f t="shared" si="1"/>
        <v>118.08229074215193</v>
      </c>
      <c r="K16" s="2"/>
    </row>
    <row r="17" spans="1:11" ht="12.75">
      <c r="A17" s="5"/>
      <c r="B17" s="21" t="s">
        <v>24</v>
      </c>
      <c r="C17" s="43">
        <v>133663535</v>
      </c>
      <c r="D17" s="43">
        <v>133826343</v>
      </c>
      <c r="E17" s="43">
        <v>24561765</v>
      </c>
      <c r="F17" s="43">
        <v>131774498</v>
      </c>
      <c r="G17" s="44">
        <v>137895402</v>
      </c>
      <c r="H17" s="45">
        <v>144300344</v>
      </c>
      <c r="I17" s="29">
        <f t="shared" si="0"/>
        <v>436.50255997482265</v>
      </c>
      <c r="J17" s="30">
        <f t="shared" si="1"/>
        <v>80.44129343015803</v>
      </c>
      <c r="K17" s="2"/>
    </row>
    <row r="18" spans="1:11" ht="12.75">
      <c r="A18" s="5"/>
      <c r="B18" s="24" t="s">
        <v>25</v>
      </c>
      <c r="C18" s="46">
        <v>279032258</v>
      </c>
      <c r="D18" s="46">
        <v>279195066</v>
      </c>
      <c r="E18" s="46">
        <v>111502463</v>
      </c>
      <c r="F18" s="46">
        <v>285485081</v>
      </c>
      <c r="G18" s="47">
        <v>296383100</v>
      </c>
      <c r="H18" s="48">
        <v>310279339</v>
      </c>
      <c r="I18" s="25">
        <f t="shared" si="0"/>
        <v>156.0347756623098</v>
      </c>
      <c r="J18" s="26">
        <f t="shared" si="1"/>
        <v>40.655310017529736</v>
      </c>
      <c r="K18" s="2"/>
    </row>
    <row r="19" spans="1:11" ht="23.25" customHeight="1">
      <c r="A19" s="31"/>
      <c r="B19" s="32" t="s">
        <v>26</v>
      </c>
      <c r="C19" s="52">
        <v>27380946</v>
      </c>
      <c r="D19" s="52">
        <v>31963228</v>
      </c>
      <c r="E19" s="52">
        <v>99443239</v>
      </c>
      <c r="F19" s="53">
        <v>49017713</v>
      </c>
      <c r="G19" s="54">
        <v>46830110</v>
      </c>
      <c r="H19" s="55">
        <v>51414395</v>
      </c>
      <c r="I19" s="33">
        <f t="shared" si="0"/>
        <v>-50.707847518924844</v>
      </c>
      <c r="J19" s="34">
        <f t="shared" si="1"/>
        <v>-19.73926064178594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26877000</v>
      </c>
      <c r="D24" s="43">
        <v>26877000</v>
      </c>
      <c r="E24" s="43">
        <v>7312024</v>
      </c>
      <c r="F24" s="43">
        <v>19723000</v>
      </c>
      <c r="G24" s="44">
        <v>26657000</v>
      </c>
      <c r="H24" s="45">
        <v>32773000</v>
      </c>
      <c r="I24" s="38">
        <f t="shared" si="0"/>
        <v>169.73379737265634</v>
      </c>
      <c r="J24" s="23">
        <f t="shared" si="1"/>
        <v>64.87679242615644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26877000</v>
      </c>
      <c r="D26" s="46">
        <v>26877000</v>
      </c>
      <c r="E26" s="46">
        <v>7312024</v>
      </c>
      <c r="F26" s="46">
        <v>19723000</v>
      </c>
      <c r="G26" s="47">
        <v>26657000</v>
      </c>
      <c r="H26" s="48">
        <v>32773000</v>
      </c>
      <c r="I26" s="25">
        <f t="shared" si="0"/>
        <v>169.73379737265634</v>
      </c>
      <c r="J26" s="26">
        <f t="shared" si="1"/>
        <v>64.87679242615644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863321</v>
      </c>
      <c r="F29" s="43">
        <v>4500000</v>
      </c>
      <c r="G29" s="44">
        <v>9600000</v>
      </c>
      <c r="H29" s="45">
        <v>14960000</v>
      </c>
      <c r="I29" s="38">
        <f t="shared" si="0"/>
        <v>421.2429675636293</v>
      </c>
      <c r="J29" s="23">
        <f t="shared" si="1"/>
        <v>158.77347793082603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25877000</v>
      </c>
      <c r="D31" s="43">
        <v>25877000</v>
      </c>
      <c r="E31" s="43">
        <v>4292634</v>
      </c>
      <c r="F31" s="43">
        <v>13222000</v>
      </c>
      <c r="G31" s="44">
        <v>14963954</v>
      </c>
      <c r="H31" s="45">
        <v>15623673</v>
      </c>
      <c r="I31" s="38">
        <f t="shared" si="0"/>
        <v>208.01601068248542</v>
      </c>
      <c r="J31" s="23">
        <f t="shared" si="1"/>
        <v>53.822462603659105</v>
      </c>
      <c r="K31" s="2"/>
    </row>
    <row r="32" spans="1:11" ht="12.75">
      <c r="A32" s="9"/>
      <c r="B32" s="21" t="s">
        <v>31</v>
      </c>
      <c r="C32" s="43">
        <v>1000000</v>
      </c>
      <c r="D32" s="43">
        <v>1000000</v>
      </c>
      <c r="E32" s="43">
        <v>2333887</v>
      </c>
      <c r="F32" s="43">
        <v>2001000</v>
      </c>
      <c r="G32" s="44">
        <v>2093046</v>
      </c>
      <c r="H32" s="45">
        <v>2189327</v>
      </c>
      <c r="I32" s="38">
        <f t="shared" si="0"/>
        <v>-14.263201260386637</v>
      </c>
      <c r="J32" s="23">
        <f t="shared" si="1"/>
        <v>-2.1088111887305083</v>
      </c>
      <c r="K32" s="2"/>
    </row>
    <row r="33" spans="1:11" ht="13.5" thickBot="1">
      <c r="A33" s="9"/>
      <c r="B33" s="39" t="s">
        <v>38</v>
      </c>
      <c r="C33" s="59">
        <v>26877000</v>
      </c>
      <c r="D33" s="59">
        <v>26877000</v>
      </c>
      <c r="E33" s="59">
        <v>7489842</v>
      </c>
      <c r="F33" s="59">
        <v>19723000</v>
      </c>
      <c r="G33" s="60">
        <v>26657000</v>
      </c>
      <c r="H33" s="61">
        <v>32773000</v>
      </c>
      <c r="I33" s="40">
        <f t="shared" si="0"/>
        <v>163.32998746836046</v>
      </c>
      <c r="J33" s="41">
        <f t="shared" si="1"/>
        <v>63.56153608796964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1552050927</v>
      </c>
      <c r="D8" s="43">
        <v>1552050927</v>
      </c>
      <c r="E8" s="43">
        <v>1582139220</v>
      </c>
      <c r="F8" s="43">
        <v>1687667431</v>
      </c>
      <c r="G8" s="44">
        <v>1822680825</v>
      </c>
      <c r="H8" s="45">
        <v>1950268483</v>
      </c>
      <c r="I8" s="22">
        <f>IF($E8=0,0,(($F8/$E8)-1)*100)</f>
        <v>6.669969979000956</v>
      </c>
      <c r="J8" s="23">
        <f>IF($E8=0,0,((($H8/$E8)^(1/3))-1)*100)</f>
        <v>7.221834959198548</v>
      </c>
      <c r="K8" s="2"/>
    </row>
    <row r="9" spans="1:11" ht="12.75">
      <c r="A9" s="5"/>
      <c r="B9" s="21" t="s">
        <v>17</v>
      </c>
      <c r="C9" s="43">
        <v>3419055622</v>
      </c>
      <c r="D9" s="43">
        <v>3367842480</v>
      </c>
      <c r="E9" s="43">
        <v>3278900546</v>
      </c>
      <c r="F9" s="43">
        <v>3546712416</v>
      </c>
      <c r="G9" s="44">
        <v>3779892097</v>
      </c>
      <c r="H9" s="45">
        <v>4114506817</v>
      </c>
      <c r="I9" s="22">
        <f>IF($E9=0,0,(($F9/$E9)-1)*100)</f>
        <v>8.167733855993564</v>
      </c>
      <c r="J9" s="23">
        <f>IF($E9=0,0,((($H9/$E9)^(1/3))-1)*100)</f>
        <v>7.8606866500474215</v>
      </c>
      <c r="K9" s="2"/>
    </row>
    <row r="10" spans="1:11" ht="12.75">
      <c r="A10" s="5"/>
      <c r="B10" s="21" t="s">
        <v>18</v>
      </c>
      <c r="C10" s="43">
        <v>2171901915</v>
      </c>
      <c r="D10" s="43">
        <v>2226292776</v>
      </c>
      <c r="E10" s="43">
        <v>2017906854</v>
      </c>
      <c r="F10" s="43">
        <v>2273171793</v>
      </c>
      <c r="G10" s="44">
        <v>2492464398</v>
      </c>
      <c r="H10" s="45">
        <v>2615544382</v>
      </c>
      <c r="I10" s="22">
        <f aca="true" t="shared" si="0" ref="I10:I33">IF($E10=0,0,(($F10/$E10)-1)*100)</f>
        <v>12.649986221811993</v>
      </c>
      <c r="J10" s="23">
        <f aca="true" t="shared" si="1" ref="J10:J33">IF($E10=0,0,((($H10/$E10)^(1/3))-1)*100)</f>
        <v>9.031919891618578</v>
      </c>
      <c r="K10" s="2"/>
    </row>
    <row r="11" spans="1:11" ht="12.75">
      <c r="A11" s="9"/>
      <c r="B11" s="24" t="s">
        <v>19</v>
      </c>
      <c r="C11" s="46">
        <v>7143008464</v>
      </c>
      <c r="D11" s="46">
        <v>7146186183</v>
      </c>
      <c r="E11" s="46">
        <v>6878946620</v>
      </c>
      <c r="F11" s="46">
        <v>7507551640</v>
      </c>
      <c r="G11" s="47">
        <v>8095037320</v>
      </c>
      <c r="H11" s="48">
        <v>8680319682</v>
      </c>
      <c r="I11" s="25">
        <f t="shared" si="0"/>
        <v>9.138099984267644</v>
      </c>
      <c r="J11" s="26">
        <f t="shared" si="1"/>
        <v>8.061566801002563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2259758947</v>
      </c>
      <c r="D13" s="43">
        <v>2275672782</v>
      </c>
      <c r="E13" s="43">
        <v>2196403892</v>
      </c>
      <c r="F13" s="43">
        <v>2354464908</v>
      </c>
      <c r="G13" s="44">
        <v>2499219905</v>
      </c>
      <c r="H13" s="45">
        <v>2648594737</v>
      </c>
      <c r="I13" s="22">
        <f t="shared" si="0"/>
        <v>7.196354758599188</v>
      </c>
      <c r="J13" s="23">
        <f t="shared" si="1"/>
        <v>6.439077617859024</v>
      </c>
      <c r="K13" s="2"/>
    </row>
    <row r="14" spans="1:11" ht="12.75">
      <c r="A14" s="5"/>
      <c r="B14" s="21" t="s">
        <v>22</v>
      </c>
      <c r="C14" s="43">
        <v>372832991</v>
      </c>
      <c r="D14" s="43">
        <v>368992005</v>
      </c>
      <c r="E14" s="43">
        <v>44478459</v>
      </c>
      <c r="F14" s="43">
        <v>497285620</v>
      </c>
      <c r="G14" s="44">
        <v>420209193</v>
      </c>
      <c r="H14" s="45">
        <v>454875816</v>
      </c>
      <c r="I14" s="22">
        <f t="shared" si="0"/>
        <v>1018.036980552766</v>
      </c>
      <c r="J14" s="23">
        <f t="shared" si="1"/>
        <v>117.06061964805694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1938461140</v>
      </c>
      <c r="D16" s="43">
        <v>1921361508</v>
      </c>
      <c r="E16" s="43">
        <v>1779372584</v>
      </c>
      <c r="F16" s="43">
        <v>2057475652</v>
      </c>
      <c r="G16" s="44">
        <v>2215054498</v>
      </c>
      <c r="H16" s="45">
        <v>2428706589</v>
      </c>
      <c r="I16" s="22">
        <f t="shared" si="0"/>
        <v>15.629276886734367</v>
      </c>
      <c r="J16" s="23">
        <f t="shared" si="1"/>
        <v>10.926689498474595</v>
      </c>
      <c r="K16" s="2"/>
    </row>
    <row r="17" spans="1:11" ht="12.75">
      <c r="A17" s="5"/>
      <c r="B17" s="21" t="s">
        <v>24</v>
      </c>
      <c r="C17" s="43">
        <v>2571044756</v>
      </c>
      <c r="D17" s="43">
        <v>2573955691</v>
      </c>
      <c r="E17" s="43">
        <v>3136294843</v>
      </c>
      <c r="F17" s="43">
        <v>2597726468</v>
      </c>
      <c r="G17" s="44">
        <v>2958578686</v>
      </c>
      <c r="H17" s="45">
        <v>3147351053</v>
      </c>
      <c r="I17" s="29">
        <f t="shared" si="0"/>
        <v>-17.172121945168783</v>
      </c>
      <c r="J17" s="30">
        <f t="shared" si="1"/>
        <v>0.11737037901045078</v>
      </c>
      <c r="K17" s="2"/>
    </row>
    <row r="18" spans="1:11" ht="12.75">
      <c r="A18" s="5"/>
      <c r="B18" s="24" t="s">
        <v>25</v>
      </c>
      <c r="C18" s="46">
        <v>7142097834</v>
      </c>
      <c r="D18" s="46">
        <v>7139981986</v>
      </c>
      <c r="E18" s="46">
        <v>7156549778</v>
      </c>
      <c r="F18" s="46">
        <v>7506952648</v>
      </c>
      <c r="G18" s="47">
        <v>8093062282</v>
      </c>
      <c r="H18" s="48">
        <v>8679528195</v>
      </c>
      <c r="I18" s="25">
        <f t="shared" si="0"/>
        <v>4.896254212849538</v>
      </c>
      <c r="J18" s="26">
        <f t="shared" si="1"/>
        <v>6.642620243833619</v>
      </c>
      <c r="K18" s="2"/>
    </row>
    <row r="19" spans="1:11" ht="23.25" customHeight="1">
      <c r="A19" s="31"/>
      <c r="B19" s="32" t="s">
        <v>26</v>
      </c>
      <c r="C19" s="52">
        <v>910630</v>
      </c>
      <c r="D19" s="52">
        <v>6204197</v>
      </c>
      <c r="E19" s="52">
        <v>-277603158</v>
      </c>
      <c r="F19" s="53">
        <v>598992</v>
      </c>
      <c r="G19" s="54">
        <v>1975038</v>
      </c>
      <c r="H19" s="55">
        <v>791487</v>
      </c>
      <c r="I19" s="33">
        <f t="shared" si="0"/>
        <v>-100.21577276148999</v>
      </c>
      <c r="J19" s="34">
        <f t="shared" si="1"/>
        <v>-114.17989868755791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69581825</v>
      </c>
      <c r="D22" s="43">
        <v>0</v>
      </c>
      <c r="E22" s="43">
        <v>0</v>
      </c>
      <c r="F22" s="43">
        <v>230800142</v>
      </c>
      <c r="G22" s="44">
        <v>445000000</v>
      </c>
      <c r="H22" s="45">
        <v>350000000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628000000</v>
      </c>
      <c r="D23" s="43">
        <v>909555719</v>
      </c>
      <c r="E23" s="43">
        <v>533714049</v>
      </c>
      <c r="F23" s="43">
        <v>623019286</v>
      </c>
      <c r="G23" s="44">
        <v>562242718</v>
      </c>
      <c r="H23" s="45">
        <v>534266472</v>
      </c>
      <c r="I23" s="38">
        <f t="shared" si="0"/>
        <v>16.732787373187552</v>
      </c>
      <c r="J23" s="23">
        <f t="shared" si="1"/>
        <v>0.03448991175649674</v>
      </c>
      <c r="K23" s="2"/>
    </row>
    <row r="24" spans="1:11" ht="12.75">
      <c r="A24" s="9"/>
      <c r="B24" s="21" t="s">
        <v>30</v>
      </c>
      <c r="C24" s="43">
        <v>1039831041</v>
      </c>
      <c r="D24" s="43">
        <v>1323796529</v>
      </c>
      <c r="E24" s="43">
        <v>679014724</v>
      </c>
      <c r="F24" s="43">
        <v>806269169</v>
      </c>
      <c r="G24" s="44">
        <v>714312848</v>
      </c>
      <c r="H24" s="45">
        <v>730241020</v>
      </c>
      <c r="I24" s="38">
        <f t="shared" si="0"/>
        <v>18.741043530007452</v>
      </c>
      <c r="J24" s="23">
        <f t="shared" si="1"/>
        <v>2.4540217806340303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1737412866</v>
      </c>
      <c r="D26" s="46">
        <v>2233352248</v>
      </c>
      <c r="E26" s="46">
        <v>1212728773</v>
      </c>
      <c r="F26" s="46">
        <v>1660088597</v>
      </c>
      <c r="G26" s="47">
        <v>1721555566</v>
      </c>
      <c r="H26" s="48">
        <v>1614507492</v>
      </c>
      <c r="I26" s="25">
        <f t="shared" si="0"/>
        <v>36.88869547420228</v>
      </c>
      <c r="J26" s="26">
        <f t="shared" si="1"/>
        <v>10.00830191953157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133432898</v>
      </c>
      <c r="D28" s="43">
        <v>188714121</v>
      </c>
      <c r="E28" s="43">
        <v>108507570</v>
      </c>
      <c r="F28" s="43">
        <v>187988950</v>
      </c>
      <c r="G28" s="44">
        <v>436983960</v>
      </c>
      <c r="H28" s="45">
        <v>595547055</v>
      </c>
      <c r="I28" s="38">
        <f t="shared" si="0"/>
        <v>73.24961751516508</v>
      </c>
      <c r="J28" s="23">
        <f t="shared" si="1"/>
        <v>76.3946251985862</v>
      </c>
      <c r="K28" s="2"/>
    </row>
    <row r="29" spans="1:11" ht="12.75">
      <c r="A29" s="9"/>
      <c r="B29" s="21" t="s">
        <v>35</v>
      </c>
      <c r="C29" s="43">
        <v>178846141</v>
      </c>
      <c r="D29" s="43">
        <v>168328090</v>
      </c>
      <c r="E29" s="43">
        <v>121872657</v>
      </c>
      <c r="F29" s="43">
        <v>185118964</v>
      </c>
      <c r="G29" s="44">
        <v>161596046</v>
      </c>
      <c r="H29" s="45">
        <v>159579539</v>
      </c>
      <c r="I29" s="38">
        <f t="shared" si="0"/>
        <v>51.89540341276058</v>
      </c>
      <c r="J29" s="23">
        <f t="shared" si="1"/>
        <v>9.401592092484012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28450000</v>
      </c>
      <c r="G30" s="44">
        <v>11300000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709332129</v>
      </c>
      <c r="D31" s="43">
        <v>986598029</v>
      </c>
      <c r="E31" s="43">
        <v>502118741</v>
      </c>
      <c r="F31" s="43">
        <v>672083966</v>
      </c>
      <c r="G31" s="44">
        <v>464823692</v>
      </c>
      <c r="H31" s="45">
        <v>358102991</v>
      </c>
      <c r="I31" s="38">
        <f t="shared" si="0"/>
        <v>33.84960789583435</v>
      </c>
      <c r="J31" s="23">
        <f t="shared" si="1"/>
        <v>-10.655633787972441</v>
      </c>
      <c r="K31" s="2"/>
    </row>
    <row r="32" spans="1:11" ht="12.75">
      <c r="A32" s="9"/>
      <c r="B32" s="21" t="s">
        <v>31</v>
      </c>
      <c r="C32" s="43">
        <v>715801698</v>
      </c>
      <c r="D32" s="43">
        <v>889770008</v>
      </c>
      <c r="E32" s="43">
        <v>480280093</v>
      </c>
      <c r="F32" s="43">
        <v>586596717</v>
      </c>
      <c r="G32" s="44">
        <v>647001868</v>
      </c>
      <c r="H32" s="45">
        <v>501277907</v>
      </c>
      <c r="I32" s="38">
        <f t="shared" si="0"/>
        <v>22.13637948970748</v>
      </c>
      <c r="J32" s="23">
        <f t="shared" si="1"/>
        <v>1.4365942761889405</v>
      </c>
      <c r="K32" s="2"/>
    </row>
    <row r="33" spans="1:11" ht="13.5" thickBot="1">
      <c r="A33" s="9"/>
      <c r="B33" s="39" t="s">
        <v>38</v>
      </c>
      <c r="C33" s="59">
        <v>1737412866</v>
      </c>
      <c r="D33" s="59">
        <v>2233410248</v>
      </c>
      <c r="E33" s="59">
        <v>1212779061</v>
      </c>
      <c r="F33" s="59">
        <v>1660238597</v>
      </c>
      <c r="G33" s="60">
        <v>1721705566</v>
      </c>
      <c r="H33" s="61">
        <v>1614507492</v>
      </c>
      <c r="I33" s="40">
        <f t="shared" si="0"/>
        <v>36.89538765874192</v>
      </c>
      <c r="J33" s="41">
        <f t="shared" si="1"/>
        <v>10.006781396920994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6408948</v>
      </c>
      <c r="D8" s="43">
        <v>9500000</v>
      </c>
      <c r="E8" s="43">
        <v>41781062</v>
      </c>
      <c r="F8" s="43">
        <v>9700000</v>
      </c>
      <c r="G8" s="44">
        <v>10185003</v>
      </c>
      <c r="H8" s="45">
        <v>12100000</v>
      </c>
      <c r="I8" s="22">
        <f>IF($E8=0,0,(($F8/$E8)-1)*100)</f>
        <v>-76.78373996333553</v>
      </c>
      <c r="J8" s="23">
        <f>IF($E8=0,0,((($H8/$E8)^(1/3))-1)*100)</f>
        <v>-33.839014566926494</v>
      </c>
      <c r="K8" s="2"/>
    </row>
    <row r="9" spans="1:11" ht="12.75">
      <c r="A9" s="5"/>
      <c r="B9" s="21" t="s">
        <v>17</v>
      </c>
      <c r="C9" s="43">
        <v>4281614</v>
      </c>
      <c r="D9" s="43">
        <v>2788762</v>
      </c>
      <c r="E9" s="43">
        <v>5915943</v>
      </c>
      <c r="F9" s="43">
        <v>2600000</v>
      </c>
      <c r="G9" s="44">
        <v>2730000</v>
      </c>
      <c r="H9" s="45">
        <v>3146000</v>
      </c>
      <c r="I9" s="22">
        <f>IF($E9=0,0,(($F9/$E9)-1)*100)</f>
        <v>-56.050962627598</v>
      </c>
      <c r="J9" s="23">
        <f>IF($E9=0,0,((($H9/$E9)^(1/3))-1)*100)</f>
        <v>-18.98261043954782</v>
      </c>
      <c r="K9" s="2"/>
    </row>
    <row r="10" spans="1:11" ht="12.75">
      <c r="A10" s="5"/>
      <c r="B10" s="21" t="s">
        <v>18</v>
      </c>
      <c r="C10" s="43">
        <v>203112056</v>
      </c>
      <c r="D10" s="43">
        <v>196636098</v>
      </c>
      <c r="E10" s="43">
        <v>868168508</v>
      </c>
      <c r="F10" s="43">
        <v>200606296</v>
      </c>
      <c r="G10" s="44">
        <v>212633446</v>
      </c>
      <c r="H10" s="45">
        <v>225544703</v>
      </c>
      <c r="I10" s="22">
        <f aca="true" t="shared" si="0" ref="I10:I33">IF($E10=0,0,(($F10/$E10)-1)*100)</f>
        <v>-76.89316139073775</v>
      </c>
      <c r="J10" s="23">
        <f aca="true" t="shared" si="1" ref="J10:J33">IF($E10=0,0,((($H10/$E10)^(1/3))-1)*100)</f>
        <v>-36.19184294172175</v>
      </c>
      <c r="K10" s="2"/>
    </row>
    <row r="11" spans="1:11" ht="12.75">
      <c r="A11" s="9"/>
      <c r="B11" s="24" t="s">
        <v>19</v>
      </c>
      <c r="C11" s="46">
        <v>213802618</v>
      </c>
      <c r="D11" s="46">
        <v>208924860</v>
      </c>
      <c r="E11" s="46">
        <v>915865513</v>
      </c>
      <c r="F11" s="46">
        <v>212906296</v>
      </c>
      <c r="G11" s="47">
        <v>225548449</v>
      </c>
      <c r="H11" s="48">
        <v>240790703</v>
      </c>
      <c r="I11" s="25">
        <f t="shared" si="0"/>
        <v>-76.75354154316759</v>
      </c>
      <c r="J11" s="26">
        <f t="shared" si="1"/>
        <v>-35.93767895139538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126377116</v>
      </c>
      <c r="D13" s="43">
        <v>126617087</v>
      </c>
      <c r="E13" s="43">
        <v>520395727</v>
      </c>
      <c r="F13" s="43">
        <v>128429165</v>
      </c>
      <c r="G13" s="44">
        <v>137488846</v>
      </c>
      <c r="H13" s="45">
        <v>144853443</v>
      </c>
      <c r="I13" s="22">
        <f t="shared" si="0"/>
        <v>-75.32086480794644</v>
      </c>
      <c r="J13" s="23">
        <f t="shared" si="1"/>
        <v>-34.707239042871365</v>
      </c>
      <c r="K13" s="2"/>
    </row>
    <row r="14" spans="1:11" ht="12.75">
      <c r="A14" s="5"/>
      <c r="B14" s="21" t="s">
        <v>22</v>
      </c>
      <c r="C14" s="43">
        <v>686011</v>
      </c>
      <c r="D14" s="43">
        <v>686011</v>
      </c>
      <c r="E14" s="43">
        <v>0</v>
      </c>
      <c r="F14" s="43">
        <v>754612</v>
      </c>
      <c r="G14" s="44">
        <v>830074</v>
      </c>
      <c r="H14" s="45">
        <v>913081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85147321</v>
      </c>
      <c r="D17" s="43">
        <v>88522697</v>
      </c>
      <c r="E17" s="43">
        <v>253268205</v>
      </c>
      <c r="F17" s="43">
        <v>91700631</v>
      </c>
      <c r="G17" s="44">
        <v>95553351</v>
      </c>
      <c r="H17" s="45">
        <v>99002067</v>
      </c>
      <c r="I17" s="29">
        <f t="shared" si="0"/>
        <v>-63.79307422343046</v>
      </c>
      <c r="J17" s="30">
        <f t="shared" si="1"/>
        <v>-26.882523103498656</v>
      </c>
      <c r="K17" s="2"/>
    </row>
    <row r="18" spans="1:11" ht="12.75">
      <c r="A18" s="5"/>
      <c r="B18" s="24" t="s">
        <v>25</v>
      </c>
      <c r="C18" s="46">
        <v>212210448</v>
      </c>
      <c r="D18" s="46">
        <v>215825795</v>
      </c>
      <c r="E18" s="46">
        <v>773663932</v>
      </c>
      <c r="F18" s="46">
        <v>220884408</v>
      </c>
      <c r="G18" s="47">
        <v>233872271</v>
      </c>
      <c r="H18" s="48">
        <v>244768591</v>
      </c>
      <c r="I18" s="25">
        <f t="shared" si="0"/>
        <v>-71.44956629566647</v>
      </c>
      <c r="J18" s="26">
        <f t="shared" si="1"/>
        <v>-31.86015953788248</v>
      </c>
      <c r="K18" s="2"/>
    </row>
    <row r="19" spans="1:11" ht="23.25" customHeight="1">
      <c r="A19" s="31"/>
      <c r="B19" s="32" t="s">
        <v>26</v>
      </c>
      <c r="C19" s="52">
        <v>1592170</v>
      </c>
      <c r="D19" s="52">
        <v>-6900935</v>
      </c>
      <c r="E19" s="52">
        <v>142201581</v>
      </c>
      <c r="F19" s="53">
        <v>-7978112</v>
      </c>
      <c r="G19" s="54">
        <v>-8323822</v>
      </c>
      <c r="H19" s="55">
        <v>-3977888</v>
      </c>
      <c r="I19" s="33">
        <f t="shared" si="0"/>
        <v>-105.61042426103546</v>
      </c>
      <c r="J19" s="34">
        <f t="shared" si="1"/>
        <v>-130.35633769287176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500000</v>
      </c>
      <c r="D23" s="43">
        <v>2315737</v>
      </c>
      <c r="E23" s="43">
        <v>14640408</v>
      </c>
      <c r="F23" s="43">
        <v>600000</v>
      </c>
      <c r="G23" s="44">
        <v>528000</v>
      </c>
      <c r="H23" s="45">
        <v>0</v>
      </c>
      <c r="I23" s="38">
        <f t="shared" si="0"/>
        <v>-95.90175355768774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52902000</v>
      </c>
      <c r="D24" s="43">
        <v>52902000</v>
      </c>
      <c r="E24" s="43">
        <v>-37934998</v>
      </c>
      <c r="F24" s="43">
        <v>57425700</v>
      </c>
      <c r="G24" s="44">
        <v>52239800</v>
      </c>
      <c r="H24" s="45">
        <v>56029350</v>
      </c>
      <c r="I24" s="38">
        <f t="shared" si="0"/>
        <v>-251.37920924630075</v>
      </c>
      <c r="J24" s="23">
        <f t="shared" si="1"/>
        <v>-213.88289696367298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53402000</v>
      </c>
      <c r="D26" s="46">
        <v>55217737</v>
      </c>
      <c r="E26" s="46">
        <v>-23294590</v>
      </c>
      <c r="F26" s="46">
        <v>58025700</v>
      </c>
      <c r="G26" s="47">
        <v>52767800</v>
      </c>
      <c r="H26" s="48">
        <v>56029350</v>
      </c>
      <c r="I26" s="25">
        <f t="shared" si="0"/>
        <v>-349.09517617609924</v>
      </c>
      <c r="J26" s="26">
        <f t="shared" si="1"/>
        <v>-233.98417436981424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12033000</v>
      </c>
      <c r="D29" s="43">
        <v>12033000</v>
      </c>
      <c r="E29" s="43">
        <v>33204404</v>
      </c>
      <c r="F29" s="43">
        <v>7317000</v>
      </c>
      <c r="G29" s="44">
        <v>8270000</v>
      </c>
      <c r="H29" s="45">
        <v>9600000</v>
      </c>
      <c r="I29" s="38">
        <f t="shared" si="0"/>
        <v>-77.9637664931435</v>
      </c>
      <c r="J29" s="23">
        <f t="shared" si="1"/>
        <v>-33.87609175496028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29337400</v>
      </c>
      <c r="D31" s="43">
        <v>29407400</v>
      </c>
      <c r="E31" s="43">
        <v>-28893951</v>
      </c>
      <c r="F31" s="43">
        <v>50108700</v>
      </c>
      <c r="G31" s="44">
        <v>43969800</v>
      </c>
      <c r="H31" s="45">
        <v>46429350</v>
      </c>
      <c r="I31" s="38">
        <f t="shared" si="0"/>
        <v>-273.4228039633624</v>
      </c>
      <c r="J31" s="23">
        <f t="shared" si="1"/>
        <v>-217.12831364591034</v>
      </c>
      <c r="K31" s="2"/>
    </row>
    <row r="32" spans="1:11" ht="12.75">
      <c r="A32" s="9"/>
      <c r="B32" s="21" t="s">
        <v>31</v>
      </c>
      <c r="C32" s="43">
        <v>12031600</v>
      </c>
      <c r="D32" s="43">
        <v>13777337</v>
      </c>
      <c r="E32" s="43">
        <v>-27605043</v>
      </c>
      <c r="F32" s="43">
        <v>600000</v>
      </c>
      <c r="G32" s="44">
        <v>528000</v>
      </c>
      <c r="H32" s="45">
        <v>0</v>
      </c>
      <c r="I32" s="38">
        <f t="shared" si="0"/>
        <v>-102.17351590432227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53402000</v>
      </c>
      <c r="D33" s="59">
        <v>55217737</v>
      </c>
      <c r="E33" s="59">
        <v>-23294590</v>
      </c>
      <c r="F33" s="59">
        <v>58025700</v>
      </c>
      <c r="G33" s="60">
        <v>52767800</v>
      </c>
      <c r="H33" s="61">
        <v>56029350</v>
      </c>
      <c r="I33" s="40">
        <f t="shared" si="0"/>
        <v>-349.09517617609924</v>
      </c>
      <c r="J33" s="41">
        <f t="shared" si="1"/>
        <v>-233.98417436981424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4799404</v>
      </c>
      <c r="D8" s="43">
        <v>8333738</v>
      </c>
      <c r="E8" s="43">
        <v>7821273</v>
      </c>
      <c r="F8" s="43">
        <v>9167109</v>
      </c>
      <c r="G8" s="44">
        <v>9625464</v>
      </c>
      <c r="H8" s="45">
        <v>10106738</v>
      </c>
      <c r="I8" s="22">
        <f>IF($E8=0,0,(($F8/$E8)-1)*100)</f>
        <v>17.20737787825588</v>
      </c>
      <c r="J8" s="23">
        <f>IF($E8=0,0,((($H8/$E8)^(1/3))-1)*100)</f>
        <v>8.920891537220154</v>
      </c>
      <c r="K8" s="2"/>
    </row>
    <row r="9" spans="1:11" ht="12.75">
      <c r="A9" s="5"/>
      <c r="B9" s="21" t="s">
        <v>17</v>
      </c>
      <c r="C9" s="43">
        <v>23341635</v>
      </c>
      <c r="D9" s="43">
        <v>27943456</v>
      </c>
      <c r="E9" s="43">
        <v>24298322</v>
      </c>
      <c r="F9" s="43">
        <v>26686612</v>
      </c>
      <c r="G9" s="44">
        <v>28020942</v>
      </c>
      <c r="H9" s="45">
        <v>29421989</v>
      </c>
      <c r="I9" s="22">
        <f>IF($E9=0,0,(($F9/$E9)-1)*100)</f>
        <v>9.829032638550107</v>
      </c>
      <c r="J9" s="23">
        <f>IF($E9=0,0,((($H9/$E9)^(1/3))-1)*100)</f>
        <v>6.585611686056914</v>
      </c>
      <c r="K9" s="2"/>
    </row>
    <row r="10" spans="1:11" ht="12.75">
      <c r="A10" s="5"/>
      <c r="B10" s="21" t="s">
        <v>18</v>
      </c>
      <c r="C10" s="43">
        <v>152426317</v>
      </c>
      <c r="D10" s="43">
        <v>157453297</v>
      </c>
      <c r="E10" s="43">
        <v>191185170</v>
      </c>
      <c r="F10" s="43">
        <v>164860137</v>
      </c>
      <c r="G10" s="44">
        <v>171018397</v>
      </c>
      <c r="H10" s="45">
        <v>175113333</v>
      </c>
      <c r="I10" s="22">
        <f aca="true" t="shared" si="0" ref="I10:I33">IF($E10=0,0,(($F10/$E10)-1)*100)</f>
        <v>-13.769390690711003</v>
      </c>
      <c r="J10" s="23">
        <f aca="true" t="shared" si="1" ref="J10:J33">IF($E10=0,0,((($H10/$E10)^(1/3))-1)*100)</f>
        <v>-2.8845476140586856</v>
      </c>
      <c r="K10" s="2"/>
    </row>
    <row r="11" spans="1:11" ht="12.75">
      <c r="A11" s="9"/>
      <c r="B11" s="24" t="s">
        <v>19</v>
      </c>
      <c r="C11" s="46">
        <v>180567356</v>
      </c>
      <c r="D11" s="46">
        <v>193730491</v>
      </c>
      <c r="E11" s="46">
        <v>223304765</v>
      </c>
      <c r="F11" s="46">
        <v>200713858</v>
      </c>
      <c r="G11" s="47">
        <v>208664803</v>
      </c>
      <c r="H11" s="48">
        <v>214642060</v>
      </c>
      <c r="I11" s="25">
        <f t="shared" si="0"/>
        <v>-10.116625590143592</v>
      </c>
      <c r="J11" s="26">
        <f t="shared" si="1"/>
        <v>-1.3101976651772484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93110808</v>
      </c>
      <c r="D13" s="43">
        <v>78625032</v>
      </c>
      <c r="E13" s="43">
        <v>114634301</v>
      </c>
      <c r="F13" s="43">
        <v>93823939</v>
      </c>
      <c r="G13" s="44">
        <v>98515140</v>
      </c>
      <c r="H13" s="45">
        <v>103532744</v>
      </c>
      <c r="I13" s="22">
        <f t="shared" si="0"/>
        <v>-18.153695550514147</v>
      </c>
      <c r="J13" s="23">
        <f t="shared" si="1"/>
        <v>-3.3383110646146408</v>
      </c>
      <c r="K13" s="2"/>
    </row>
    <row r="14" spans="1:11" ht="12.75">
      <c r="A14" s="5"/>
      <c r="B14" s="21" t="s">
        <v>22</v>
      </c>
      <c r="C14" s="43">
        <v>6000000</v>
      </c>
      <c r="D14" s="43">
        <v>6000000</v>
      </c>
      <c r="E14" s="43">
        <v>13660561</v>
      </c>
      <c r="F14" s="43">
        <v>4000000</v>
      </c>
      <c r="G14" s="44">
        <v>4200000</v>
      </c>
      <c r="H14" s="45">
        <v>4410000</v>
      </c>
      <c r="I14" s="22">
        <f t="shared" si="0"/>
        <v>-70.71862568455278</v>
      </c>
      <c r="J14" s="23">
        <f t="shared" si="1"/>
        <v>-31.400120710417788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16070000</v>
      </c>
      <c r="D16" s="43">
        <v>13892213</v>
      </c>
      <c r="E16" s="43">
        <v>13826035</v>
      </c>
      <c r="F16" s="43">
        <v>14300000</v>
      </c>
      <c r="G16" s="44">
        <v>15015000</v>
      </c>
      <c r="H16" s="45">
        <v>15765750</v>
      </c>
      <c r="I16" s="22">
        <f t="shared" si="0"/>
        <v>3.428061624319634</v>
      </c>
      <c r="J16" s="23">
        <f t="shared" si="1"/>
        <v>4.4733837697899625</v>
      </c>
      <c r="K16" s="2"/>
    </row>
    <row r="17" spans="1:11" ht="12.75">
      <c r="A17" s="5"/>
      <c r="B17" s="21" t="s">
        <v>24</v>
      </c>
      <c r="C17" s="43">
        <v>72630595</v>
      </c>
      <c r="D17" s="43">
        <v>87448247</v>
      </c>
      <c r="E17" s="43">
        <v>65084354</v>
      </c>
      <c r="F17" s="43">
        <v>86689919</v>
      </c>
      <c r="G17" s="44">
        <v>90861931</v>
      </c>
      <c r="H17" s="45">
        <v>90931566</v>
      </c>
      <c r="I17" s="29">
        <f t="shared" si="0"/>
        <v>33.196250207845644</v>
      </c>
      <c r="J17" s="30">
        <f t="shared" si="1"/>
        <v>11.792505739780257</v>
      </c>
      <c r="K17" s="2"/>
    </row>
    <row r="18" spans="1:11" ht="12.75">
      <c r="A18" s="5"/>
      <c r="B18" s="24" t="s">
        <v>25</v>
      </c>
      <c r="C18" s="46">
        <v>187811403</v>
      </c>
      <c r="D18" s="46">
        <v>185965492</v>
      </c>
      <c r="E18" s="46">
        <v>207205251</v>
      </c>
      <c r="F18" s="46">
        <v>198813858</v>
      </c>
      <c r="G18" s="47">
        <v>208592071</v>
      </c>
      <c r="H18" s="48">
        <v>214640060</v>
      </c>
      <c r="I18" s="25">
        <f t="shared" si="0"/>
        <v>-4.049797463868321</v>
      </c>
      <c r="J18" s="26">
        <f t="shared" si="1"/>
        <v>1.182019043428073</v>
      </c>
      <c r="K18" s="2"/>
    </row>
    <row r="19" spans="1:11" ht="23.25" customHeight="1">
      <c r="A19" s="31"/>
      <c r="B19" s="32" t="s">
        <v>26</v>
      </c>
      <c r="C19" s="52">
        <v>-7244047</v>
      </c>
      <c r="D19" s="52">
        <v>7764999</v>
      </c>
      <c r="E19" s="52">
        <v>16099514</v>
      </c>
      <c r="F19" s="53">
        <v>1900000</v>
      </c>
      <c r="G19" s="54">
        <v>72732</v>
      </c>
      <c r="H19" s="55">
        <v>2000</v>
      </c>
      <c r="I19" s="33">
        <f t="shared" si="0"/>
        <v>-88.19840151696503</v>
      </c>
      <c r="J19" s="34">
        <f t="shared" si="1"/>
        <v>-95.01032326659131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2713067</v>
      </c>
      <c r="D23" s="43">
        <v>1137000</v>
      </c>
      <c r="E23" s="43">
        <v>409366</v>
      </c>
      <c r="F23" s="43">
        <v>1900000</v>
      </c>
      <c r="G23" s="44">
        <v>1389800</v>
      </c>
      <c r="H23" s="45">
        <v>651129</v>
      </c>
      <c r="I23" s="38">
        <f t="shared" si="0"/>
        <v>364.13234123009727</v>
      </c>
      <c r="J23" s="23">
        <f t="shared" si="1"/>
        <v>16.730699946917007</v>
      </c>
      <c r="K23" s="2"/>
    </row>
    <row r="24" spans="1:11" ht="12.75">
      <c r="A24" s="9"/>
      <c r="B24" s="21" t="s">
        <v>30</v>
      </c>
      <c r="C24" s="43">
        <v>32169238</v>
      </c>
      <c r="D24" s="43">
        <v>32737841</v>
      </c>
      <c r="E24" s="43">
        <v>26207559</v>
      </c>
      <c r="F24" s="43">
        <v>31653050</v>
      </c>
      <c r="G24" s="44">
        <v>34174350</v>
      </c>
      <c r="H24" s="45">
        <v>17710187</v>
      </c>
      <c r="I24" s="38">
        <f t="shared" si="0"/>
        <v>20.778322010073502</v>
      </c>
      <c r="J24" s="23">
        <f t="shared" si="1"/>
        <v>-12.246282215077532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34882305</v>
      </c>
      <c r="D26" s="46">
        <v>33874841</v>
      </c>
      <c r="E26" s="46">
        <v>26616925</v>
      </c>
      <c r="F26" s="46">
        <v>33553050</v>
      </c>
      <c r="G26" s="47">
        <v>35564150</v>
      </c>
      <c r="H26" s="48">
        <v>18361316</v>
      </c>
      <c r="I26" s="25">
        <f t="shared" si="0"/>
        <v>26.05907707220123</v>
      </c>
      <c r="J26" s="26">
        <f t="shared" si="1"/>
        <v>-11.641437580526892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5000001</v>
      </c>
      <c r="G29" s="44">
        <v>900000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18473898</v>
      </c>
      <c r="D31" s="43">
        <v>22532687</v>
      </c>
      <c r="E31" s="43">
        <v>21644111</v>
      </c>
      <c r="F31" s="43">
        <v>23340930</v>
      </c>
      <c r="G31" s="44">
        <v>28829176</v>
      </c>
      <c r="H31" s="45">
        <v>17710187</v>
      </c>
      <c r="I31" s="38">
        <f t="shared" si="0"/>
        <v>7.839633607497198</v>
      </c>
      <c r="J31" s="23">
        <f t="shared" si="1"/>
        <v>-6.467803915984904</v>
      </c>
      <c r="K31" s="2"/>
    </row>
    <row r="32" spans="1:11" ht="12.75">
      <c r="A32" s="9"/>
      <c r="B32" s="21" t="s">
        <v>31</v>
      </c>
      <c r="C32" s="43">
        <v>16408407</v>
      </c>
      <c r="D32" s="43">
        <v>11342154</v>
      </c>
      <c r="E32" s="43">
        <v>4972814</v>
      </c>
      <c r="F32" s="43">
        <v>5212119</v>
      </c>
      <c r="G32" s="44">
        <v>5834974</v>
      </c>
      <c r="H32" s="45">
        <v>651129</v>
      </c>
      <c r="I32" s="38">
        <f t="shared" si="0"/>
        <v>4.812265248609737</v>
      </c>
      <c r="J32" s="23">
        <f t="shared" si="1"/>
        <v>-49.22051706725298</v>
      </c>
      <c r="K32" s="2"/>
    </row>
    <row r="33" spans="1:11" ht="13.5" thickBot="1">
      <c r="A33" s="9"/>
      <c r="B33" s="39" t="s">
        <v>38</v>
      </c>
      <c r="C33" s="59">
        <v>34882305</v>
      </c>
      <c r="D33" s="59">
        <v>33874841</v>
      </c>
      <c r="E33" s="59">
        <v>26616925</v>
      </c>
      <c r="F33" s="59">
        <v>33553050</v>
      </c>
      <c r="G33" s="60">
        <v>35564150</v>
      </c>
      <c r="H33" s="61">
        <v>18361316</v>
      </c>
      <c r="I33" s="40">
        <f t="shared" si="0"/>
        <v>26.05907707220123</v>
      </c>
      <c r="J33" s="41">
        <f t="shared" si="1"/>
        <v>-11.641437580526892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4503299</v>
      </c>
      <c r="D8" s="43">
        <v>6919388</v>
      </c>
      <c r="E8" s="43">
        <v>6719710</v>
      </c>
      <c r="F8" s="43">
        <v>7029946</v>
      </c>
      <c r="G8" s="44">
        <v>7353324</v>
      </c>
      <c r="H8" s="45">
        <v>7691577</v>
      </c>
      <c r="I8" s="22">
        <f>IF($E8=0,0,(($F8/$E8)-1)*100)</f>
        <v>4.6168063800372305</v>
      </c>
      <c r="J8" s="23">
        <f>IF($E8=0,0,((($H8/$E8)^(1/3))-1)*100)</f>
        <v>4.605604556936949</v>
      </c>
      <c r="K8" s="2"/>
    </row>
    <row r="9" spans="1:11" ht="12.75">
      <c r="A9" s="5"/>
      <c r="B9" s="21" t="s">
        <v>17</v>
      </c>
      <c r="C9" s="43">
        <v>1195000</v>
      </c>
      <c r="D9" s="43">
        <v>1195000</v>
      </c>
      <c r="E9" s="43">
        <v>894275</v>
      </c>
      <c r="F9" s="43">
        <v>1408554</v>
      </c>
      <c r="G9" s="44">
        <v>1473347</v>
      </c>
      <c r="H9" s="45">
        <v>1541121</v>
      </c>
      <c r="I9" s="22">
        <f>IF($E9=0,0,(($F9/$E9)-1)*100)</f>
        <v>57.50792541444187</v>
      </c>
      <c r="J9" s="23">
        <f>IF($E9=0,0,((($H9/$E9)^(1/3))-1)*100)</f>
        <v>19.891542968173415</v>
      </c>
      <c r="K9" s="2"/>
    </row>
    <row r="10" spans="1:11" ht="12.75">
      <c r="A10" s="5"/>
      <c r="B10" s="21" t="s">
        <v>18</v>
      </c>
      <c r="C10" s="43">
        <v>186350901</v>
      </c>
      <c r="D10" s="43">
        <v>219138389</v>
      </c>
      <c r="E10" s="43">
        <v>162984352</v>
      </c>
      <c r="F10" s="43">
        <v>184806000</v>
      </c>
      <c r="G10" s="44">
        <v>197581320</v>
      </c>
      <c r="H10" s="45">
        <v>206970322</v>
      </c>
      <c r="I10" s="22">
        <f aca="true" t="shared" si="0" ref="I10:I33">IF($E10=0,0,(($F10/$E10)-1)*100)</f>
        <v>13.388799435175214</v>
      </c>
      <c r="J10" s="23">
        <f aca="true" t="shared" si="1" ref="J10:J33">IF($E10=0,0,((($H10/$E10)^(1/3))-1)*100)</f>
        <v>8.289759302311817</v>
      </c>
      <c r="K10" s="2"/>
    </row>
    <row r="11" spans="1:11" ht="12.75">
      <c r="A11" s="9"/>
      <c r="B11" s="24" t="s">
        <v>19</v>
      </c>
      <c r="C11" s="46">
        <v>192049200</v>
      </c>
      <c r="D11" s="46">
        <v>227252777</v>
      </c>
      <c r="E11" s="46">
        <v>170598337</v>
      </c>
      <c r="F11" s="46">
        <v>193244500</v>
      </c>
      <c r="G11" s="47">
        <v>206407991</v>
      </c>
      <c r="H11" s="48">
        <v>216203020</v>
      </c>
      <c r="I11" s="25">
        <f t="shared" si="0"/>
        <v>13.274550853329824</v>
      </c>
      <c r="J11" s="26">
        <f t="shared" si="1"/>
        <v>8.21704086967683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76639966</v>
      </c>
      <c r="D13" s="43">
        <v>99614386</v>
      </c>
      <c r="E13" s="43">
        <v>82720284</v>
      </c>
      <c r="F13" s="43">
        <v>97353420</v>
      </c>
      <c r="G13" s="44">
        <v>98202703</v>
      </c>
      <c r="H13" s="45">
        <v>103070880</v>
      </c>
      <c r="I13" s="22">
        <f t="shared" si="0"/>
        <v>17.689900581095674</v>
      </c>
      <c r="J13" s="23">
        <f t="shared" si="1"/>
        <v>7.607197879380134</v>
      </c>
      <c r="K13" s="2"/>
    </row>
    <row r="14" spans="1:11" ht="12.75">
      <c r="A14" s="5"/>
      <c r="B14" s="21" t="s">
        <v>22</v>
      </c>
      <c r="C14" s="43">
        <v>2500000</v>
      </c>
      <c r="D14" s="43">
        <v>2500000</v>
      </c>
      <c r="E14" s="43">
        <v>0</v>
      </c>
      <c r="F14" s="43">
        <v>2500000</v>
      </c>
      <c r="G14" s="44">
        <v>2615000</v>
      </c>
      <c r="H14" s="45">
        <v>2735290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154702784</v>
      </c>
      <c r="D17" s="43">
        <v>144620057</v>
      </c>
      <c r="E17" s="43">
        <v>66879570</v>
      </c>
      <c r="F17" s="43">
        <v>148561336</v>
      </c>
      <c r="G17" s="44">
        <v>151480631</v>
      </c>
      <c r="H17" s="45">
        <v>158398143</v>
      </c>
      <c r="I17" s="29">
        <f t="shared" si="0"/>
        <v>122.13261239568376</v>
      </c>
      <c r="J17" s="30">
        <f t="shared" si="1"/>
        <v>33.296538373119965</v>
      </c>
      <c r="K17" s="2"/>
    </row>
    <row r="18" spans="1:11" ht="12.75">
      <c r="A18" s="5"/>
      <c r="B18" s="24" t="s">
        <v>25</v>
      </c>
      <c r="C18" s="46">
        <v>233842750</v>
      </c>
      <c r="D18" s="46">
        <v>246734443</v>
      </c>
      <c r="E18" s="46">
        <v>149599854</v>
      </c>
      <c r="F18" s="46">
        <v>248414756</v>
      </c>
      <c r="G18" s="47">
        <v>252298334</v>
      </c>
      <c r="H18" s="48">
        <v>264204313</v>
      </c>
      <c r="I18" s="25">
        <f t="shared" si="0"/>
        <v>66.05280644191002</v>
      </c>
      <c r="J18" s="26">
        <f t="shared" si="1"/>
        <v>20.874932461063423</v>
      </c>
      <c r="K18" s="2"/>
    </row>
    <row r="19" spans="1:11" ht="23.25" customHeight="1">
      <c r="A19" s="31"/>
      <c r="B19" s="32" t="s">
        <v>26</v>
      </c>
      <c r="C19" s="52">
        <v>-41793550</v>
      </c>
      <c r="D19" s="52">
        <v>-19481666</v>
      </c>
      <c r="E19" s="52">
        <v>20998483</v>
      </c>
      <c r="F19" s="53">
        <v>-55170256</v>
      </c>
      <c r="G19" s="54">
        <v>-45890343</v>
      </c>
      <c r="H19" s="55">
        <v>-48001293</v>
      </c>
      <c r="I19" s="33">
        <f t="shared" si="0"/>
        <v>-362.7344842005968</v>
      </c>
      <c r="J19" s="34">
        <f t="shared" si="1"/>
        <v>-231.73110606528112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11482000</v>
      </c>
      <c r="D23" s="43">
        <v>45557639</v>
      </c>
      <c r="E23" s="43">
        <v>5132513</v>
      </c>
      <c r="F23" s="43">
        <v>2885000</v>
      </c>
      <c r="G23" s="44">
        <v>1678830</v>
      </c>
      <c r="H23" s="45">
        <v>1756057</v>
      </c>
      <c r="I23" s="38">
        <f t="shared" si="0"/>
        <v>-43.78971860373271</v>
      </c>
      <c r="J23" s="23">
        <f t="shared" si="1"/>
        <v>-30.058300085429245</v>
      </c>
      <c r="K23" s="2"/>
    </row>
    <row r="24" spans="1:11" ht="12.75">
      <c r="A24" s="9"/>
      <c r="B24" s="21" t="s">
        <v>30</v>
      </c>
      <c r="C24" s="43">
        <v>59367004</v>
      </c>
      <c r="D24" s="43">
        <v>56628198</v>
      </c>
      <c r="E24" s="43">
        <v>17984209</v>
      </c>
      <c r="F24" s="43">
        <v>60312550</v>
      </c>
      <c r="G24" s="44">
        <v>58903999</v>
      </c>
      <c r="H24" s="45">
        <v>57686000</v>
      </c>
      <c r="I24" s="38">
        <f t="shared" si="0"/>
        <v>235.36392954508037</v>
      </c>
      <c r="J24" s="23">
        <f t="shared" si="1"/>
        <v>47.47770191275031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70849004</v>
      </c>
      <c r="D26" s="46">
        <v>102185837</v>
      </c>
      <c r="E26" s="46">
        <v>23116722</v>
      </c>
      <c r="F26" s="46">
        <v>63197550</v>
      </c>
      <c r="G26" s="47">
        <v>60582829</v>
      </c>
      <c r="H26" s="48">
        <v>59442057</v>
      </c>
      <c r="I26" s="25">
        <f t="shared" si="0"/>
        <v>173.38456551062907</v>
      </c>
      <c r="J26" s="26">
        <f t="shared" si="1"/>
        <v>37.00061809384061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22856000</v>
      </c>
      <c r="D29" s="43">
        <v>34761679</v>
      </c>
      <c r="E29" s="43">
        <v>13676430</v>
      </c>
      <c r="F29" s="43">
        <v>24556000</v>
      </c>
      <c r="G29" s="44">
        <v>18023999</v>
      </c>
      <c r="H29" s="45">
        <v>14547058</v>
      </c>
      <c r="I29" s="38">
        <f t="shared" si="0"/>
        <v>79.54978016924008</v>
      </c>
      <c r="J29" s="23">
        <f t="shared" si="1"/>
        <v>2.0784674439635165</v>
      </c>
      <c r="K29" s="2"/>
    </row>
    <row r="30" spans="1:11" ht="12.75">
      <c r="A30" s="9"/>
      <c r="B30" s="21" t="s">
        <v>36</v>
      </c>
      <c r="C30" s="43">
        <v>550000</v>
      </c>
      <c r="D30" s="43">
        <v>569284</v>
      </c>
      <c r="E30" s="43">
        <v>248173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28525000</v>
      </c>
      <c r="D31" s="43">
        <v>27654530</v>
      </c>
      <c r="E31" s="43">
        <v>10585176</v>
      </c>
      <c r="F31" s="43">
        <v>25709663</v>
      </c>
      <c r="G31" s="44">
        <v>30370956</v>
      </c>
      <c r="H31" s="45">
        <v>32146481</v>
      </c>
      <c r="I31" s="38">
        <f t="shared" si="0"/>
        <v>142.8836610746954</v>
      </c>
      <c r="J31" s="23">
        <f t="shared" si="1"/>
        <v>44.81441195523714</v>
      </c>
      <c r="K31" s="2"/>
    </row>
    <row r="32" spans="1:11" ht="12.75">
      <c r="A32" s="9"/>
      <c r="B32" s="21" t="s">
        <v>31</v>
      </c>
      <c r="C32" s="43">
        <v>18918004</v>
      </c>
      <c r="D32" s="43">
        <v>39200344</v>
      </c>
      <c r="E32" s="43">
        <v>9176967</v>
      </c>
      <c r="F32" s="43">
        <v>12931887</v>
      </c>
      <c r="G32" s="44">
        <v>12187874</v>
      </c>
      <c r="H32" s="45">
        <v>12748518</v>
      </c>
      <c r="I32" s="38">
        <f t="shared" si="0"/>
        <v>40.916786559219396</v>
      </c>
      <c r="J32" s="23">
        <f t="shared" si="1"/>
        <v>11.58012505828605</v>
      </c>
      <c r="K32" s="2"/>
    </row>
    <row r="33" spans="1:11" ht="13.5" thickBot="1">
      <c r="A33" s="9"/>
      <c r="B33" s="39" t="s">
        <v>38</v>
      </c>
      <c r="C33" s="59">
        <v>70849004</v>
      </c>
      <c r="D33" s="59">
        <v>102185837</v>
      </c>
      <c r="E33" s="59">
        <v>33686746</v>
      </c>
      <c r="F33" s="59">
        <v>63197550</v>
      </c>
      <c r="G33" s="60">
        <v>60582829</v>
      </c>
      <c r="H33" s="61">
        <v>59442057</v>
      </c>
      <c r="I33" s="40">
        <f t="shared" si="0"/>
        <v>87.60360528737326</v>
      </c>
      <c r="J33" s="41">
        <f t="shared" si="1"/>
        <v>20.840242820804143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6580886</v>
      </c>
      <c r="D8" s="43">
        <v>12000000</v>
      </c>
      <c r="E8" s="43">
        <v>11322545</v>
      </c>
      <c r="F8" s="43">
        <v>12552000</v>
      </c>
      <c r="G8" s="44">
        <v>1322808</v>
      </c>
      <c r="H8" s="45">
        <v>1322808</v>
      </c>
      <c r="I8" s="22">
        <f>IF($E8=0,0,(($F8/$E8)-1)*100)</f>
        <v>10.858468657002462</v>
      </c>
      <c r="J8" s="23">
        <f>IF($E8=0,0,((($H8/$E8)^(1/3))-1)*100)</f>
        <v>-51.11402825189347</v>
      </c>
      <c r="K8" s="2"/>
    </row>
    <row r="9" spans="1:11" ht="12.75">
      <c r="A9" s="5"/>
      <c r="B9" s="21" t="s">
        <v>17</v>
      </c>
      <c r="C9" s="43">
        <v>8615603</v>
      </c>
      <c r="D9" s="43">
        <v>16299939</v>
      </c>
      <c r="E9" s="43">
        <v>13334092</v>
      </c>
      <c r="F9" s="43">
        <v>16230328</v>
      </c>
      <c r="G9" s="44">
        <v>17126186</v>
      </c>
      <c r="H9" s="45">
        <v>18071314</v>
      </c>
      <c r="I9" s="22">
        <f>IF($E9=0,0,(($F9/$E9)-1)*100)</f>
        <v>21.720534101609612</v>
      </c>
      <c r="J9" s="23">
        <f>IF($E9=0,0,((($H9/$E9)^(1/3))-1)*100)</f>
        <v>10.664610962538323</v>
      </c>
      <c r="K9" s="2"/>
    </row>
    <row r="10" spans="1:11" ht="12.75">
      <c r="A10" s="5"/>
      <c r="B10" s="21" t="s">
        <v>18</v>
      </c>
      <c r="C10" s="43">
        <v>87673724</v>
      </c>
      <c r="D10" s="43">
        <v>84211644</v>
      </c>
      <c r="E10" s="43">
        <v>60775892</v>
      </c>
      <c r="F10" s="43">
        <v>90877001</v>
      </c>
      <c r="G10" s="44">
        <v>92543540</v>
      </c>
      <c r="H10" s="45">
        <v>96785194</v>
      </c>
      <c r="I10" s="22">
        <f aca="true" t="shared" si="0" ref="I10:I33">IF($E10=0,0,(($F10/$E10)-1)*100)</f>
        <v>49.528041480658146</v>
      </c>
      <c r="J10" s="23">
        <f aca="true" t="shared" si="1" ref="J10:J33">IF($E10=0,0,((($H10/$E10)^(1/3))-1)*100)</f>
        <v>16.777505615740584</v>
      </c>
      <c r="K10" s="2"/>
    </row>
    <row r="11" spans="1:11" ht="12.75">
      <c r="A11" s="9"/>
      <c r="B11" s="24" t="s">
        <v>19</v>
      </c>
      <c r="C11" s="46">
        <v>102870213</v>
      </c>
      <c r="D11" s="46">
        <v>112511583</v>
      </c>
      <c r="E11" s="46">
        <v>85432529</v>
      </c>
      <c r="F11" s="46">
        <v>119659329</v>
      </c>
      <c r="G11" s="47">
        <v>110992534</v>
      </c>
      <c r="H11" s="48">
        <v>116179316</v>
      </c>
      <c r="I11" s="25">
        <f t="shared" si="0"/>
        <v>40.062960093338695</v>
      </c>
      <c r="J11" s="26">
        <f t="shared" si="1"/>
        <v>10.790328699211749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43152406</v>
      </c>
      <c r="D13" s="43">
        <v>33068189</v>
      </c>
      <c r="E13" s="43">
        <v>27775282</v>
      </c>
      <c r="F13" s="43">
        <v>36468731</v>
      </c>
      <c r="G13" s="44">
        <v>38139152</v>
      </c>
      <c r="H13" s="45">
        <v>39886000</v>
      </c>
      <c r="I13" s="22">
        <f t="shared" si="0"/>
        <v>31.299228573088843</v>
      </c>
      <c r="J13" s="23">
        <f t="shared" si="1"/>
        <v>12.820322277196983</v>
      </c>
      <c r="K13" s="2"/>
    </row>
    <row r="14" spans="1:11" ht="12.75">
      <c r="A14" s="5"/>
      <c r="B14" s="21" t="s">
        <v>22</v>
      </c>
      <c r="C14" s="43">
        <v>2112026</v>
      </c>
      <c r="D14" s="43">
        <v>1261433</v>
      </c>
      <c r="E14" s="43">
        <v>0</v>
      </c>
      <c r="F14" s="43">
        <v>1985821</v>
      </c>
      <c r="G14" s="44">
        <v>2077169</v>
      </c>
      <c r="H14" s="45">
        <v>2172719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12493506</v>
      </c>
      <c r="D16" s="43">
        <v>15881879</v>
      </c>
      <c r="E16" s="43">
        <v>11792233</v>
      </c>
      <c r="F16" s="43">
        <v>13025440</v>
      </c>
      <c r="G16" s="44">
        <v>13624611</v>
      </c>
      <c r="H16" s="45">
        <v>14251344</v>
      </c>
      <c r="I16" s="22">
        <f t="shared" si="0"/>
        <v>10.45779030994385</v>
      </c>
      <c r="J16" s="23">
        <f t="shared" si="1"/>
        <v>6.5172446747446156</v>
      </c>
      <c r="K16" s="2"/>
    </row>
    <row r="17" spans="1:11" ht="12.75">
      <c r="A17" s="5"/>
      <c r="B17" s="21" t="s">
        <v>24</v>
      </c>
      <c r="C17" s="43">
        <v>41381391</v>
      </c>
      <c r="D17" s="43">
        <v>37919579</v>
      </c>
      <c r="E17" s="43">
        <v>32038584</v>
      </c>
      <c r="F17" s="43">
        <v>41999983</v>
      </c>
      <c r="G17" s="44">
        <v>36898510</v>
      </c>
      <c r="H17" s="45">
        <v>42606145</v>
      </c>
      <c r="I17" s="29">
        <f t="shared" si="0"/>
        <v>31.091882837268958</v>
      </c>
      <c r="J17" s="30">
        <f t="shared" si="1"/>
        <v>9.96799560341688</v>
      </c>
      <c r="K17" s="2"/>
    </row>
    <row r="18" spans="1:11" ht="12.75">
      <c r="A18" s="5"/>
      <c r="B18" s="24" t="s">
        <v>25</v>
      </c>
      <c r="C18" s="46">
        <v>99139329</v>
      </c>
      <c r="D18" s="46">
        <v>88131080</v>
      </c>
      <c r="E18" s="46">
        <v>71606099</v>
      </c>
      <c r="F18" s="46">
        <v>93479975</v>
      </c>
      <c r="G18" s="47">
        <v>90739442</v>
      </c>
      <c r="H18" s="48">
        <v>98916208</v>
      </c>
      <c r="I18" s="25">
        <f t="shared" si="0"/>
        <v>30.547504061071674</v>
      </c>
      <c r="J18" s="26">
        <f t="shared" si="1"/>
        <v>11.37109290728655</v>
      </c>
      <c r="K18" s="2"/>
    </row>
    <row r="19" spans="1:11" ht="23.25" customHeight="1">
      <c r="A19" s="31"/>
      <c r="B19" s="32" t="s">
        <v>26</v>
      </c>
      <c r="C19" s="52">
        <v>3730884</v>
      </c>
      <c r="D19" s="52">
        <v>24380503</v>
      </c>
      <c r="E19" s="52">
        <v>13826430</v>
      </c>
      <c r="F19" s="53">
        <v>26179354</v>
      </c>
      <c r="G19" s="54">
        <v>20253092</v>
      </c>
      <c r="H19" s="55">
        <v>17263108</v>
      </c>
      <c r="I19" s="33">
        <f t="shared" si="0"/>
        <v>89.34283108510294</v>
      </c>
      <c r="J19" s="34">
        <f t="shared" si="1"/>
        <v>7.6803130398781505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650000</v>
      </c>
      <c r="E23" s="43">
        <v>15995</v>
      </c>
      <c r="F23" s="43">
        <v>6685100</v>
      </c>
      <c r="G23" s="44">
        <v>6994520</v>
      </c>
      <c r="H23" s="45">
        <v>7027484</v>
      </c>
      <c r="I23" s="38">
        <f t="shared" si="0"/>
        <v>41694.935917474206</v>
      </c>
      <c r="J23" s="23">
        <f t="shared" si="1"/>
        <v>660.2186861751363</v>
      </c>
      <c r="K23" s="2"/>
    </row>
    <row r="24" spans="1:11" ht="12.75">
      <c r="A24" s="9"/>
      <c r="B24" s="21" t="s">
        <v>30</v>
      </c>
      <c r="C24" s="43">
        <v>24239001</v>
      </c>
      <c r="D24" s="43">
        <v>35502607</v>
      </c>
      <c r="E24" s="43">
        <v>14075366</v>
      </c>
      <c r="F24" s="43">
        <v>20474801</v>
      </c>
      <c r="G24" s="44">
        <v>21416643</v>
      </c>
      <c r="H24" s="45">
        <v>22401809</v>
      </c>
      <c r="I24" s="38">
        <f t="shared" si="0"/>
        <v>45.465496243579025</v>
      </c>
      <c r="J24" s="23">
        <f t="shared" si="1"/>
        <v>16.75472479709952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24239001</v>
      </c>
      <c r="D26" s="46">
        <v>36152607</v>
      </c>
      <c r="E26" s="46">
        <v>14091361</v>
      </c>
      <c r="F26" s="46">
        <v>27159901</v>
      </c>
      <c r="G26" s="47">
        <v>28411163</v>
      </c>
      <c r="H26" s="48">
        <v>29429293</v>
      </c>
      <c r="I26" s="25">
        <f t="shared" si="0"/>
        <v>92.74150310960027</v>
      </c>
      <c r="J26" s="26">
        <f t="shared" si="1"/>
        <v>27.822987170182365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6949000</v>
      </c>
      <c r="D29" s="43">
        <v>2234000</v>
      </c>
      <c r="E29" s="43">
        <v>290070</v>
      </c>
      <c r="F29" s="43">
        <v>4276000</v>
      </c>
      <c r="G29" s="44">
        <v>4472696</v>
      </c>
      <c r="H29" s="45">
        <v>4678440</v>
      </c>
      <c r="I29" s="38">
        <f t="shared" si="0"/>
        <v>1374.1269348777882</v>
      </c>
      <c r="J29" s="23">
        <f t="shared" si="1"/>
        <v>152.65782297337344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14990001</v>
      </c>
      <c r="D31" s="43">
        <v>16720000</v>
      </c>
      <c r="E31" s="43">
        <v>10634625</v>
      </c>
      <c r="F31" s="43">
        <v>17998800</v>
      </c>
      <c r="G31" s="44">
        <v>18828650</v>
      </c>
      <c r="H31" s="45">
        <v>19405984</v>
      </c>
      <c r="I31" s="38">
        <f t="shared" si="0"/>
        <v>69.24715257942805</v>
      </c>
      <c r="J31" s="23">
        <f t="shared" si="1"/>
        <v>22.199987892736385</v>
      </c>
      <c r="K31" s="2"/>
    </row>
    <row r="32" spans="1:11" ht="12.75">
      <c r="A32" s="9"/>
      <c r="B32" s="21" t="s">
        <v>31</v>
      </c>
      <c r="C32" s="43">
        <v>2300000</v>
      </c>
      <c r="D32" s="43">
        <v>17198607</v>
      </c>
      <c r="E32" s="43">
        <v>3166666</v>
      </c>
      <c r="F32" s="43">
        <v>4885101</v>
      </c>
      <c r="G32" s="44">
        <v>5109817</v>
      </c>
      <c r="H32" s="45">
        <v>5344869</v>
      </c>
      <c r="I32" s="38">
        <f t="shared" si="0"/>
        <v>54.266379845553644</v>
      </c>
      <c r="J32" s="23">
        <f t="shared" si="1"/>
        <v>19.06339685670133</v>
      </c>
      <c r="K32" s="2"/>
    </row>
    <row r="33" spans="1:11" ht="13.5" thickBot="1">
      <c r="A33" s="9"/>
      <c r="B33" s="39" t="s">
        <v>38</v>
      </c>
      <c r="C33" s="59">
        <v>24239001</v>
      </c>
      <c r="D33" s="59">
        <v>36152607</v>
      </c>
      <c r="E33" s="59">
        <v>14091361</v>
      </c>
      <c r="F33" s="59">
        <v>27159901</v>
      </c>
      <c r="G33" s="60">
        <v>28411163</v>
      </c>
      <c r="H33" s="61">
        <v>29429293</v>
      </c>
      <c r="I33" s="40">
        <f t="shared" si="0"/>
        <v>92.74150310960027</v>
      </c>
      <c r="J33" s="41">
        <f t="shared" si="1"/>
        <v>27.822987170182365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101169884</v>
      </c>
      <c r="D8" s="43">
        <v>115369884</v>
      </c>
      <c r="E8" s="43">
        <v>114234835</v>
      </c>
      <c r="F8" s="43">
        <v>121138378</v>
      </c>
      <c r="G8" s="44">
        <v>127195297</v>
      </c>
      <c r="H8" s="45">
        <v>131749341</v>
      </c>
      <c r="I8" s="22">
        <f>IF($E8=0,0,(($F8/$E8)-1)*100)</f>
        <v>6.04329056018682</v>
      </c>
      <c r="J8" s="23">
        <f>IF($E8=0,0,((($H8/$E8)^(1/3))-1)*100)</f>
        <v>4.869685187804507</v>
      </c>
      <c r="K8" s="2"/>
    </row>
    <row r="9" spans="1:11" ht="12.75">
      <c r="A9" s="5"/>
      <c r="B9" s="21" t="s">
        <v>17</v>
      </c>
      <c r="C9" s="43">
        <v>313363577</v>
      </c>
      <c r="D9" s="43">
        <v>313363577</v>
      </c>
      <c r="E9" s="43">
        <v>276942759</v>
      </c>
      <c r="F9" s="43">
        <v>335467181</v>
      </c>
      <c r="G9" s="44">
        <v>388262491</v>
      </c>
      <c r="H9" s="45">
        <v>418325121</v>
      </c>
      <c r="I9" s="22">
        <f>IF($E9=0,0,(($F9/$E9)-1)*100)</f>
        <v>21.132317093728382</v>
      </c>
      <c r="J9" s="23">
        <f>IF($E9=0,0,((($H9/$E9)^(1/3))-1)*100)</f>
        <v>14.73818534192175</v>
      </c>
      <c r="K9" s="2"/>
    </row>
    <row r="10" spans="1:11" ht="12.75">
      <c r="A10" s="5"/>
      <c r="B10" s="21" t="s">
        <v>18</v>
      </c>
      <c r="C10" s="43">
        <v>257220116</v>
      </c>
      <c r="D10" s="43">
        <v>276041042</v>
      </c>
      <c r="E10" s="43">
        <v>256622337</v>
      </c>
      <c r="F10" s="43">
        <v>319098290</v>
      </c>
      <c r="G10" s="44">
        <v>314336204</v>
      </c>
      <c r="H10" s="45">
        <v>320627075</v>
      </c>
      <c r="I10" s="22">
        <f aca="true" t="shared" si="0" ref="I10:I33">IF($E10=0,0,(($F10/$E10)-1)*100)</f>
        <v>24.34548517107458</v>
      </c>
      <c r="J10" s="23">
        <f aca="true" t="shared" si="1" ref="J10:J33">IF($E10=0,0,((($H10/$E10)^(1/3))-1)*100)</f>
        <v>7.7048464238037795</v>
      </c>
      <c r="K10" s="2"/>
    </row>
    <row r="11" spans="1:11" ht="12.75">
      <c r="A11" s="9"/>
      <c r="B11" s="24" t="s">
        <v>19</v>
      </c>
      <c r="C11" s="46">
        <v>671753577</v>
      </c>
      <c r="D11" s="46">
        <v>704774503</v>
      </c>
      <c r="E11" s="46">
        <v>647799931</v>
      </c>
      <c r="F11" s="46">
        <v>775703849</v>
      </c>
      <c r="G11" s="47">
        <v>829793992</v>
      </c>
      <c r="H11" s="48">
        <v>870701537</v>
      </c>
      <c r="I11" s="25">
        <f t="shared" si="0"/>
        <v>19.74435498975069</v>
      </c>
      <c r="J11" s="26">
        <f t="shared" si="1"/>
        <v>10.359435722431032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269409336</v>
      </c>
      <c r="D13" s="43">
        <v>288494332</v>
      </c>
      <c r="E13" s="43">
        <v>286432588</v>
      </c>
      <c r="F13" s="43">
        <v>319188626</v>
      </c>
      <c r="G13" s="44">
        <v>333573081</v>
      </c>
      <c r="H13" s="45">
        <v>348234130</v>
      </c>
      <c r="I13" s="22">
        <f t="shared" si="0"/>
        <v>11.435862877446045</v>
      </c>
      <c r="J13" s="23">
        <f t="shared" si="1"/>
        <v>6.729129889634478</v>
      </c>
      <c r="K13" s="2"/>
    </row>
    <row r="14" spans="1:11" ht="12.75">
      <c r="A14" s="5"/>
      <c r="B14" s="21" t="s">
        <v>22</v>
      </c>
      <c r="C14" s="43">
        <v>75752871</v>
      </c>
      <c r="D14" s="43">
        <v>75752871</v>
      </c>
      <c r="E14" s="43">
        <v>0</v>
      </c>
      <c r="F14" s="43">
        <v>76299600</v>
      </c>
      <c r="G14" s="44">
        <v>77729600</v>
      </c>
      <c r="H14" s="45">
        <v>79079600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253818400</v>
      </c>
      <c r="D16" s="43">
        <v>181817695</v>
      </c>
      <c r="E16" s="43">
        <v>276165731</v>
      </c>
      <c r="F16" s="43">
        <v>246017000</v>
      </c>
      <c r="G16" s="44">
        <v>261600250</v>
      </c>
      <c r="H16" s="45">
        <v>280450000</v>
      </c>
      <c r="I16" s="22">
        <f t="shared" si="0"/>
        <v>-10.91689794053412</v>
      </c>
      <c r="J16" s="23">
        <f t="shared" si="1"/>
        <v>0.5144620283004331</v>
      </c>
      <c r="K16" s="2"/>
    </row>
    <row r="17" spans="1:11" ht="12.75">
      <c r="A17" s="5"/>
      <c r="B17" s="21" t="s">
        <v>24</v>
      </c>
      <c r="C17" s="43">
        <v>170649549</v>
      </c>
      <c r="D17" s="43">
        <v>157509605</v>
      </c>
      <c r="E17" s="43">
        <v>106580172</v>
      </c>
      <c r="F17" s="43">
        <v>132908795</v>
      </c>
      <c r="G17" s="44">
        <v>156191061</v>
      </c>
      <c r="H17" s="45">
        <v>162137807</v>
      </c>
      <c r="I17" s="29">
        <f t="shared" si="0"/>
        <v>24.703115510078177</v>
      </c>
      <c r="J17" s="30">
        <f t="shared" si="1"/>
        <v>15.010094235087523</v>
      </c>
      <c r="K17" s="2"/>
    </row>
    <row r="18" spans="1:11" ht="12.75">
      <c r="A18" s="5"/>
      <c r="B18" s="24" t="s">
        <v>25</v>
      </c>
      <c r="C18" s="46">
        <v>769630156</v>
      </c>
      <c r="D18" s="46">
        <v>703574503</v>
      </c>
      <c r="E18" s="46">
        <v>669178491</v>
      </c>
      <c r="F18" s="46">
        <v>774414021</v>
      </c>
      <c r="G18" s="47">
        <v>829093992</v>
      </c>
      <c r="H18" s="48">
        <v>869901537</v>
      </c>
      <c r="I18" s="25">
        <f t="shared" si="0"/>
        <v>15.726077782736137</v>
      </c>
      <c r="J18" s="26">
        <f t="shared" si="1"/>
        <v>9.13801275471342</v>
      </c>
      <c r="K18" s="2"/>
    </row>
    <row r="19" spans="1:11" ht="23.25" customHeight="1">
      <c r="A19" s="31"/>
      <c r="B19" s="32" t="s">
        <v>26</v>
      </c>
      <c r="C19" s="52">
        <v>-97876579</v>
      </c>
      <c r="D19" s="52">
        <v>1200000</v>
      </c>
      <c r="E19" s="52">
        <v>-21378560</v>
      </c>
      <c r="F19" s="53">
        <v>1289828</v>
      </c>
      <c r="G19" s="54">
        <v>700000</v>
      </c>
      <c r="H19" s="55">
        <v>800000</v>
      </c>
      <c r="I19" s="33">
        <f t="shared" si="0"/>
        <v>-106.03327820021555</v>
      </c>
      <c r="J19" s="34">
        <f t="shared" si="1"/>
        <v>-133.44802758150766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1200000</v>
      </c>
      <c r="D23" s="43">
        <v>1200000</v>
      </c>
      <c r="E23" s="43">
        <v>485915</v>
      </c>
      <c r="F23" s="43">
        <v>700000</v>
      </c>
      <c r="G23" s="44">
        <v>0</v>
      </c>
      <c r="H23" s="45">
        <v>0</v>
      </c>
      <c r="I23" s="38">
        <f t="shared" si="0"/>
        <v>44.058117160408706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58854400</v>
      </c>
      <c r="D24" s="43">
        <v>74578388</v>
      </c>
      <c r="E24" s="43">
        <v>28382982</v>
      </c>
      <c r="F24" s="43">
        <v>76570102</v>
      </c>
      <c r="G24" s="44">
        <v>97918600</v>
      </c>
      <c r="H24" s="45">
        <v>66588400</v>
      </c>
      <c r="I24" s="38">
        <f t="shared" si="0"/>
        <v>169.77469104550042</v>
      </c>
      <c r="J24" s="23">
        <f t="shared" si="1"/>
        <v>32.87609383027272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60054400</v>
      </c>
      <c r="D26" s="46">
        <v>75778388</v>
      </c>
      <c r="E26" s="46">
        <v>28868897</v>
      </c>
      <c r="F26" s="46">
        <v>77270102</v>
      </c>
      <c r="G26" s="47">
        <v>97918600</v>
      </c>
      <c r="H26" s="48">
        <v>66588400</v>
      </c>
      <c r="I26" s="25">
        <f t="shared" si="0"/>
        <v>167.65865699683644</v>
      </c>
      <c r="J26" s="26">
        <f t="shared" si="1"/>
        <v>32.126357653012235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10448000</v>
      </c>
      <c r="D29" s="43">
        <v>9558914</v>
      </c>
      <c r="E29" s="43">
        <v>1832391</v>
      </c>
      <c r="F29" s="43">
        <v>13483505</v>
      </c>
      <c r="G29" s="44">
        <v>7857000</v>
      </c>
      <c r="H29" s="45">
        <v>12000000</v>
      </c>
      <c r="I29" s="38">
        <f t="shared" si="0"/>
        <v>635.8421319467298</v>
      </c>
      <c r="J29" s="23">
        <f t="shared" si="1"/>
        <v>87.09163285588366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18400000</v>
      </c>
      <c r="D31" s="43">
        <v>43645769</v>
      </c>
      <c r="E31" s="43">
        <v>18231621</v>
      </c>
      <c r="F31" s="43">
        <v>43176271</v>
      </c>
      <c r="G31" s="44">
        <v>72611600</v>
      </c>
      <c r="H31" s="45">
        <v>32000000</v>
      </c>
      <c r="I31" s="38">
        <f t="shared" si="0"/>
        <v>136.82080161714637</v>
      </c>
      <c r="J31" s="23">
        <f t="shared" si="1"/>
        <v>20.626177212677522</v>
      </c>
      <c r="K31" s="2"/>
    </row>
    <row r="32" spans="1:11" ht="12.75">
      <c r="A32" s="9"/>
      <c r="B32" s="21" t="s">
        <v>31</v>
      </c>
      <c r="C32" s="43">
        <v>31206400</v>
      </c>
      <c r="D32" s="43">
        <v>22573705</v>
      </c>
      <c r="E32" s="43">
        <v>8804885</v>
      </c>
      <c r="F32" s="43">
        <v>20610326</v>
      </c>
      <c r="G32" s="44">
        <v>17450000</v>
      </c>
      <c r="H32" s="45">
        <v>22588400</v>
      </c>
      <c r="I32" s="38">
        <f t="shared" si="0"/>
        <v>134.07830993817637</v>
      </c>
      <c r="J32" s="23">
        <f t="shared" si="1"/>
        <v>36.8948973826404</v>
      </c>
      <c r="K32" s="2"/>
    </row>
    <row r="33" spans="1:11" ht="13.5" thickBot="1">
      <c r="A33" s="9"/>
      <c r="B33" s="39" t="s">
        <v>38</v>
      </c>
      <c r="C33" s="59">
        <v>60054400</v>
      </c>
      <c r="D33" s="59">
        <v>75778388</v>
      </c>
      <c r="E33" s="59">
        <v>28868897</v>
      </c>
      <c r="F33" s="59">
        <v>77270102</v>
      </c>
      <c r="G33" s="60">
        <v>97918600</v>
      </c>
      <c r="H33" s="61">
        <v>66588400</v>
      </c>
      <c r="I33" s="40">
        <f t="shared" si="0"/>
        <v>167.65865699683644</v>
      </c>
      <c r="J33" s="41">
        <f t="shared" si="1"/>
        <v>32.126357653012235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244461260</v>
      </c>
      <c r="D9" s="43">
        <v>303532083</v>
      </c>
      <c r="E9" s="43">
        <v>300505480</v>
      </c>
      <c r="F9" s="43">
        <v>329012273</v>
      </c>
      <c r="G9" s="44">
        <v>335282279</v>
      </c>
      <c r="H9" s="45">
        <v>352046391</v>
      </c>
      <c r="I9" s="22">
        <f>IF($E9=0,0,(($F9/$E9)-1)*100)</f>
        <v>9.48628058296974</v>
      </c>
      <c r="J9" s="23">
        <f>IF($E9=0,0,((($H9/$E9)^(1/3))-1)*100)</f>
        <v>5.418257531756487</v>
      </c>
      <c r="K9" s="2"/>
    </row>
    <row r="10" spans="1:11" ht="12.75">
      <c r="A10" s="5"/>
      <c r="B10" s="21" t="s">
        <v>18</v>
      </c>
      <c r="C10" s="43">
        <v>703760396</v>
      </c>
      <c r="D10" s="43">
        <v>913211350</v>
      </c>
      <c r="E10" s="43">
        <v>825953430</v>
      </c>
      <c r="F10" s="43">
        <v>814058370</v>
      </c>
      <c r="G10" s="44">
        <v>832553338</v>
      </c>
      <c r="H10" s="45">
        <v>924778205</v>
      </c>
      <c r="I10" s="22">
        <f aca="true" t="shared" si="0" ref="I10:I33">IF($E10=0,0,(($F10/$E10)-1)*100)</f>
        <v>-1.4401610996397252</v>
      </c>
      <c r="J10" s="23">
        <f aca="true" t="shared" si="1" ref="J10:J33">IF($E10=0,0,((($H10/$E10)^(1/3))-1)*100)</f>
        <v>3.8390425197707634</v>
      </c>
      <c r="K10" s="2"/>
    </row>
    <row r="11" spans="1:11" ht="12.75">
      <c r="A11" s="9"/>
      <c r="B11" s="24" t="s">
        <v>19</v>
      </c>
      <c r="C11" s="46">
        <v>948221656</v>
      </c>
      <c r="D11" s="46">
        <v>1216743433</v>
      </c>
      <c r="E11" s="46">
        <v>1126458910</v>
      </c>
      <c r="F11" s="46">
        <v>1143070643</v>
      </c>
      <c r="G11" s="47">
        <v>1167835617</v>
      </c>
      <c r="H11" s="48">
        <v>1276824596</v>
      </c>
      <c r="I11" s="25">
        <f t="shared" si="0"/>
        <v>1.474686102842404</v>
      </c>
      <c r="J11" s="26">
        <f t="shared" si="1"/>
        <v>4.265019434999506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337874359</v>
      </c>
      <c r="D13" s="43">
        <v>318606747</v>
      </c>
      <c r="E13" s="43">
        <v>342938948</v>
      </c>
      <c r="F13" s="43">
        <v>371509388</v>
      </c>
      <c r="G13" s="44">
        <v>388096357</v>
      </c>
      <c r="H13" s="45">
        <v>410816454</v>
      </c>
      <c r="I13" s="22">
        <f t="shared" si="0"/>
        <v>8.331057223631543</v>
      </c>
      <c r="J13" s="23">
        <f t="shared" si="1"/>
        <v>6.204684415145256</v>
      </c>
      <c r="K13" s="2"/>
    </row>
    <row r="14" spans="1:11" ht="12.75">
      <c r="A14" s="5"/>
      <c r="B14" s="21" t="s">
        <v>22</v>
      </c>
      <c r="C14" s="43">
        <v>200000000</v>
      </c>
      <c r="D14" s="43">
        <v>129734521</v>
      </c>
      <c r="E14" s="43">
        <v>0</v>
      </c>
      <c r="F14" s="43">
        <v>129734521</v>
      </c>
      <c r="G14" s="44">
        <v>134923902</v>
      </c>
      <c r="H14" s="45">
        <v>140320858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26138516</v>
      </c>
      <c r="D16" s="43">
        <v>15805670</v>
      </c>
      <c r="E16" s="43">
        <v>12997156</v>
      </c>
      <c r="F16" s="43">
        <v>17320954</v>
      </c>
      <c r="G16" s="44">
        <v>18387001</v>
      </c>
      <c r="H16" s="45">
        <v>19506351</v>
      </c>
      <c r="I16" s="22">
        <f t="shared" si="0"/>
        <v>33.26726246880472</v>
      </c>
      <c r="J16" s="23">
        <f t="shared" si="1"/>
        <v>14.492200126276433</v>
      </c>
      <c r="K16" s="2"/>
    </row>
    <row r="17" spans="1:11" ht="12.75">
      <c r="A17" s="5"/>
      <c r="B17" s="21" t="s">
        <v>24</v>
      </c>
      <c r="C17" s="43">
        <v>787395583</v>
      </c>
      <c r="D17" s="43">
        <v>710125341</v>
      </c>
      <c r="E17" s="43">
        <v>479752244</v>
      </c>
      <c r="F17" s="43">
        <v>525888430</v>
      </c>
      <c r="G17" s="44">
        <v>510549072</v>
      </c>
      <c r="H17" s="45">
        <v>574132504</v>
      </c>
      <c r="I17" s="29">
        <f t="shared" si="0"/>
        <v>9.616669140582479</v>
      </c>
      <c r="J17" s="30">
        <f t="shared" si="1"/>
        <v>6.169158056118684</v>
      </c>
      <c r="K17" s="2"/>
    </row>
    <row r="18" spans="1:11" ht="12.75">
      <c r="A18" s="5"/>
      <c r="B18" s="24" t="s">
        <v>25</v>
      </c>
      <c r="C18" s="46">
        <v>1351408458</v>
      </c>
      <c r="D18" s="46">
        <v>1174272279</v>
      </c>
      <c r="E18" s="46">
        <v>835688348</v>
      </c>
      <c r="F18" s="46">
        <v>1044453293</v>
      </c>
      <c r="G18" s="47">
        <v>1051956332</v>
      </c>
      <c r="H18" s="48">
        <v>1144776167</v>
      </c>
      <c r="I18" s="25">
        <f t="shared" si="0"/>
        <v>24.981196100151926</v>
      </c>
      <c r="J18" s="26">
        <f t="shared" si="1"/>
        <v>11.060274909309054</v>
      </c>
      <c r="K18" s="2"/>
    </row>
    <row r="19" spans="1:11" ht="23.25" customHeight="1">
      <c r="A19" s="31"/>
      <c r="B19" s="32" t="s">
        <v>26</v>
      </c>
      <c r="C19" s="52">
        <v>-403186802</v>
      </c>
      <c r="D19" s="52">
        <v>42471154</v>
      </c>
      <c r="E19" s="52">
        <v>290770562</v>
      </c>
      <c r="F19" s="53">
        <v>98617350</v>
      </c>
      <c r="G19" s="54">
        <v>115879285</v>
      </c>
      <c r="H19" s="55">
        <v>132048429</v>
      </c>
      <c r="I19" s="33">
        <f t="shared" si="0"/>
        <v>-66.08413543596618</v>
      </c>
      <c r="J19" s="34">
        <f t="shared" si="1"/>
        <v>-23.135182398231436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32428254</v>
      </c>
      <c r="E23" s="43">
        <v>8498018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420411262</v>
      </c>
      <c r="D24" s="43">
        <v>380956690</v>
      </c>
      <c r="E24" s="43">
        <v>281769953</v>
      </c>
      <c r="F24" s="43">
        <v>620504000</v>
      </c>
      <c r="G24" s="44">
        <v>584070000</v>
      </c>
      <c r="H24" s="45">
        <v>446946000</v>
      </c>
      <c r="I24" s="38">
        <f t="shared" si="0"/>
        <v>120.2165253581882</v>
      </c>
      <c r="J24" s="23">
        <f t="shared" si="1"/>
        <v>16.62369356998856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420411262</v>
      </c>
      <c r="D26" s="46">
        <v>413384944</v>
      </c>
      <c r="E26" s="46">
        <v>290267971</v>
      </c>
      <c r="F26" s="46">
        <v>620504000</v>
      </c>
      <c r="G26" s="47">
        <v>584070000</v>
      </c>
      <c r="H26" s="48">
        <v>446946000</v>
      </c>
      <c r="I26" s="25">
        <f t="shared" si="0"/>
        <v>113.76936554946325</v>
      </c>
      <c r="J26" s="26">
        <f t="shared" si="1"/>
        <v>15.474293168519292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351893262</v>
      </c>
      <c r="D28" s="43">
        <v>322105672</v>
      </c>
      <c r="E28" s="43">
        <v>233389444</v>
      </c>
      <c r="F28" s="43">
        <v>560961000</v>
      </c>
      <c r="G28" s="44">
        <v>495437481</v>
      </c>
      <c r="H28" s="45">
        <v>395653500</v>
      </c>
      <c r="I28" s="38">
        <f t="shared" si="0"/>
        <v>140.35405817239962</v>
      </c>
      <c r="J28" s="23">
        <f t="shared" si="1"/>
        <v>19.23706228062132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1700000</v>
      </c>
      <c r="G31" s="44">
        <v>800000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68518000</v>
      </c>
      <c r="D32" s="43">
        <v>91279272</v>
      </c>
      <c r="E32" s="43">
        <v>56878527</v>
      </c>
      <c r="F32" s="43">
        <v>57843000</v>
      </c>
      <c r="G32" s="44">
        <v>87832519</v>
      </c>
      <c r="H32" s="45">
        <v>51292500</v>
      </c>
      <c r="I32" s="38">
        <f t="shared" si="0"/>
        <v>1.6956715493001484</v>
      </c>
      <c r="J32" s="23">
        <f t="shared" si="1"/>
        <v>-3.387087309539072</v>
      </c>
      <c r="K32" s="2"/>
    </row>
    <row r="33" spans="1:11" ht="13.5" thickBot="1">
      <c r="A33" s="9"/>
      <c r="B33" s="39" t="s">
        <v>38</v>
      </c>
      <c r="C33" s="59">
        <v>420411262</v>
      </c>
      <c r="D33" s="59">
        <v>413384944</v>
      </c>
      <c r="E33" s="59">
        <v>290267971</v>
      </c>
      <c r="F33" s="59">
        <v>620504000</v>
      </c>
      <c r="G33" s="60">
        <v>584070000</v>
      </c>
      <c r="H33" s="61">
        <v>446946000</v>
      </c>
      <c r="I33" s="40">
        <f t="shared" si="0"/>
        <v>113.76936554946325</v>
      </c>
      <c r="J33" s="41">
        <f t="shared" si="1"/>
        <v>15.474293168519292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29932188</v>
      </c>
      <c r="D8" s="43">
        <v>29932188</v>
      </c>
      <c r="E8" s="43">
        <v>30281414</v>
      </c>
      <c r="F8" s="43">
        <v>31309070</v>
      </c>
      <c r="G8" s="44">
        <v>32749286</v>
      </c>
      <c r="H8" s="45">
        <v>34255753</v>
      </c>
      <c r="I8" s="22">
        <f>IF($E8=0,0,(($F8/$E8)-1)*100)</f>
        <v>3.3936856449305886</v>
      </c>
      <c r="J8" s="23">
        <f>IF($E8=0,0,((($H8/$E8)^(1/3))-1)*100)</f>
        <v>4.196338005472389</v>
      </c>
      <c r="K8" s="2"/>
    </row>
    <row r="9" spans="1:11" ht="12.75">
      <c r="A9" s="5"/>
      <c r="B9" s="21" t="s">
        <v>17</v>
      </c>
      <c r="C9" s="43">
        <v>41851764</v>
      </c>
      <c r="D9" s="43">
        <v>37432016</v>
      </c>
      <c r="E9" s="43">
        <v>33144484</v>
      </c>
      <c r="F9" s="43">
        <v>43436462</v>
      </c>
      <c r="G9" s="44">
        <v>45434541</v>
      </c>
      <c r="H9" s="45">
        <v>47524529</v>
      </c>
      <c r="I9" s="22">
        <f>IF($E9=0,0,(($F9/$E9)-1)*100)</f>
        <v>31.05185767864118</v>
      </c>
      <c r="J9" s="23">
        <f>IF($E9=0,0,((($H9/$E9)^(1/3))-1)*100)</f>
        <v>12.763579411222237</v>
      </c>
      <c r="K9" s="2"/>
    </row>
    <row r="10" spans="1:11" ht="12.75">
      <c r="A10" s="5"/>
      <c r="B10" s="21" t="s">
        <v>18</v>
      </c>
      <c r="C10" s="43">
        <v>206631252</v>
      </c>
      <c r="D10" s="43">
        <v>245694642</v>
      </c>
      <c r="E10" s="43">
        <v>189056066</v>
      </c>
      <c r="F10" s="43">
        <v>239995622</v>
      </c>
      <c r="G10" s="44">
        <v>249970402</v>
      </c>
      <c r="H10" s="45">
        <v>260870419</v>
      </c>
      <c r="I10" s="22">
        <f aca="true" t="shared" si="0" ref="I10:I33">IF($E10=0,0,(($F10/$E10)-1)*100)</f>
        <v>26.94415316988559</v>
      </c>
      <c r="J10" s="23">
        <f aca="true" t="shared" si="1" ref="J10:J33">IF($E10=0,0,((($H10/$E10)^(1/3))-1)*100)</f>
        <v>11.329794235621149</v>
      </c>
      <c r="K10" s="2"/>
    </row>
    <row r="11" spans="1:11" ht="12.75">
      <c r="A11" s="9"/>
      <c r="B11" s="24" t="s">
        <v>19</v>
      </c>
      <c r="C11" s="46">
        <v>278415204</v>
      </c>
      <c r="D11" s="46">
        <v>313058846</v>
      </c>
      <c r="E11" s="46">
        <v>252481964</v>
      </c>
      <c r="F11" s="46">
        <v>314741154</v>
      </c>
      <c r="G11" s="47">
        <v>328154229</v>
      </c>
      <c r="H11" s="48">
        <v>342650701</v>
      </c>
      <c r="I11" s="25">
        <f t="shared" si="0"/>
        <v>24.6588663259923</v>
      </c>
      <c r="J11" s="26">
        <f t="shared" si="1"/>
        <v>10.715159048919798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100011756</v>
      </c>
      <c r="D13" s="43">
        <v>104837366</v>
      </c>
      <c r="E13" s="43">
        <v>51610291</v>
      </c>
      <c r="F13" s="43">
        <v>120570293</v>
      </c>
      <c r="G13" s="44">
        <v>127081089</v>
      </c>
      <c r="H13" s="45">
        <v>133943468</v>
      </c>
      <c r="I13" s="22">
        <f t="shared" si="0"/>
        <v>133.61676647008247</v>
      </c>
      <c r="J13" s="23">
        <f t="shared" si="1"/>
        <v>37.4237337020008</v>
      </c>
      <c r="K13" s="2"/>
    </row>
    <row r="14" spans="1:11" ht="12.75">
      <c r="A14" s="5"/>
      <c r="B14" s="21" t="s">
        <v>22</v>
      </c>
      <c r="C14" s="43">
        <v>1773288</v>
      </c>
      <c r="D14" s="43">
        <v>1773288</v>
      </c>
      <c r="E14" s="43">
        <v>-658454</v>
      </c>
      <c r="F14" s="43">
        <v>5145595</v>
      </c>
      <c r="G14" s="44">
        <v>5423458</v>
      </c>
      <c r="H14" s="45">
        <v>5716324</v>
      </c>
      <c r="I14" s="22">
        <f t="shared" si="0"/>
        <v>-881.466131271129</v>
      </c>
      <c r="J14" s="23">
        <f t="shared" si="1"/>
        <v>-305.52459390201483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30756516</v>
      </c>
      <c r="D16" s="43">
        <v>30756516</v>
      </c>
      <c r="E16" s="43">
        <v>22234942</v>
      </c>
      <c r="F16" s="43">
        <v>23000000</v>
      </c>
      <c r="G16" s="44">
        <v>24242000</v>
      </c>
      <c r="H16" s="45">
        <v>25551068</v>
      </c>
      <c r="I16" s="22">
        <f t="shared" si="0"/>
        <v>3.4407915253388044</v>
      </c>
      <c r="J16" s="23">
        <f t="shared" si="1"/>
        <v>4.742841708715817</v>
      </c>
      <c r="K16" s="2"/>
    </row>
    <row r="17" spans="1:11" ht="12.75">
      <c r="A17" s="5"/>
      <c r="B17" s="21" t="s">
        <v>24</v>
      </c>
      <c r="C17" s="43">
        <v>151021248</v>
      </c>
      <c r="D17" s="43">
        <v>174979248</v>
      </c>
      <c r="E17" s="43">
        <v>110016576</v>
      </c>
      <c r="F17" s="43">
        <v>204170888</v>
      </c>
      <c r="G17" s="44">
        <v>211175141</v>
      </c>
      <c r="H17" s="45">
        <v>219944530</v>
      </c>
      <c r="I17" s="29">
        <f t="shared" si="0"/>
        <v>85.58193267167304</v>
      </c>
      <c r="J17" s="30">
        <f t="shared" si="1"/>
        <v>25.975187581639748</v>
      </c>
      <c r="K17" s="2"/>
    </row>
    <row r="18" spans="1:11" ht="12.75">
      <c r="A18" s="5"/>
      <c r="B18" s="24" t="s">
        <v>25</v>
      </c>
      <c r="C18" s="46">
        <v>283562808</v>
      </c>
      <c r="D18" s="46">
        <v>312346418</v>
      </c>
      <c r="E18" s="46">
        <v>183203355</v>
      </c>
      <c r="F18" s="46">
        <v>352886776</v>
      </c>
      <c r="G18" s="47">
        <v>367921688</v>
      </c>
      <c r="H18" s="48">
        <v>385155390</v>
      </c>
      <c r="I18" s="25">
        <f t="shared" si="0"/>
        <v>92.62025851000382</v>
      </c>
      <c r="J18" s="26">
        <f t="shared" si="1"/>
        <v>28.10542425799476</v>
      </c>
      <c r="K18" s="2"/>
    </row>
    <row r="19" spans="1:11" ht="23.25" customHeight="1">
      <c r="A19" s="31"/>
      <c r="B19" s="32" t="s">
        <v>26</v>
      </c>
      <c r="C19" s="52">
        <v>-5147604</v>
      </c>
      <c r="D19" s="52">
        <v>712428</v>
      </c>
      <c r="E19" s="52">
        <v>69278609</v>
      </c>
      <c r="F19" s="53">
        <v>-38145622</v>
      </c>
      <c r="G19" s="54">
        <v>-39767459</v>
      </c>
      <c r="H19" s="55">
        <v>-42504689</v>
      </c>
      <c r="I19" s="33">
        <f t="shared" si="0"/>
        <v>-155.06118345996236</v>
      </c>
      <c r="J19" s="34">
        <f t="shared" si="1"/>
        <v>-184.9726627768096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24316296</v>
      </c>
      <c r="D23" s="43">
        <v>23137722</v>
      </c>
      <c r="E23" s="43">
        <v>7087950</v>
      </c>
      <c r="F23" s="43">
        <v>37496035</v>
      </c>
      <c r="G23" s="44">
        <v>20131000</v>
      </c>
      <c r="H23" s="45">
        <v>20515842</v>
      </c>
      <c r="I23" s="38">
        <f t="shared" si="0"/>
        <v>429.0109975380751</v>
      </c>
      <c r="J23" s="23">
        <f t="shared" si="1"/>
        <v>42.51357462307326</v>
      </c>
      <c r="K23" s="2"/>
    </row>
    <row r="24" spans="1:11" ht="12.75">
      <c r="A24" s="9"/>
      <c r="B24" s="21" t="s">
        <v>30</v>
      </c>
      <c r="C24" s="43">
        <v>78305616</v>
      </c>
      <c r="D24" s="43">
        <v>64905288</v>
      </c>
      <c r="E24" s="43">
        <v>54346612</v>
      </c>
      <c r="F24" s="43">
        <v>51287850</v>
      </c>
      <c r="G24" s="44">
        <v>39769000</v>
      </c>
      <c r="H24" s="45">
        <v>42505000</v>
      </c>
      <c r="I24" s="38">
        <f t="shared" si="0"/>
        <v>-5.628247810553488</v>
      </c>
      <c r="J24" s="23">
        <f t="shared" si="1"/>
        <v>-7.865450822962572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102621912</v>
      </c>
      <c r="D26" s="46">
        <v>88043010</v>
      </c>
      <c r="E26" s="46">
        <v>61434562</v>
      </c>
      <c r="F26" s="46">
        <v>88783885</v>
      </c>
      <c r="G26" s="47">
        <v>59900000</v>
      </c>
      <c r="H26" s="48">
        <v>63020842</v>
      </c>
      <c r="I26" s="25">
        <f t="shared" si="0"/>
        <v>44.517812302462566</v>
      </c>
      <c r="J26" s="26">
        <f t="shared" si="1"/>
        <v>0.853384785630773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29158560</v>
      </c>
      <c r="D29" s="43">
        <v>4043653</v>
      </c>
      <c r="E29" s="43">
        <v>2286838</v>
      </c>
      <c r="F29" s="43">
        <v>4210940</v>
      </c>
      <c r="G29" s="44">
        <v>4404644</v>
      </c>
      <c r="H29" s="45">
        <v>4607257</v>
      </c>
      <c r="I29" s="38">
        <f t="shared" si="0"/>
        <v>84.13809810751789</v>
      </c>
      <c r="J29" s="23">
        <f t="shared" si="1"/>
        <v>26.29970789335314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59305608</v>
      </c>
      <c r="D31" s="43">
        <v>65985292</v>
      </c>
      <c r="E31" s="43">
        <v>52058086</v>
      </c>
      <c r="F31" s="43">
        <v>63687850</v>
      </c>
      <c r="G31" s="44">
        <v>39769000</v>
      </c>
      <c r="H31" s="45">
        <v>42505000</v>
      </c>
      <c r="I31" s="38">
        <f t="shared" si="0"/>
        <v>22.339976156633966</v>
      </c>
      <c r="J31" s="23">
        <f t="shared" si="1"/>
        <v>-6.534656159671526</v>
      </c>
      <c r="K31" s="2"/>
    </row>
    <row r="32" spans="1:11" ht="12.75">
      <c r="A32" s="9"/>
      <c r="B32" s="21" t="s">
        <v>31</v>
      </c>
      <c r="C32" s="43">
        <v>14157744</v>
      </c>
      <c r="D32" s="43">
        <v>18014065</v>
      </c>
      <c r="E32" s="43">
        <v>11665934</v>
      </c>
      <c r="F32" s="43">
        <v>20885095</v>
      </c>
      <c r="G32" s="44">
        <v>15726356</v>
      </c>
      <c r="H32" s="45">
        <v>15908585</v>
      </c>
      <c r="I32" s="38">
        <f t="shared" si="0"/>
        <v>79.02634285433126</v>
      </c>
      <c r="J32" s="23">
        <f t="shared" si="1"/>
        <v>10.892969335337721</v>
      </c>
      <c r="K32" s="2"/>
    </row>
    <row r="33" spans="1:11" ht="13.5" thickBot="1">
      <c r="A33" s="9"/>
      <c r="B33" s="39" t="s">
        <v>38</v>
      </c>
      <c r="C33" s="59">
        <v>102621912</v>
      </c>
      <c r="D33" s="59">
        <v>88043010</v>
      </c>
      <c r="E33" s="59">
        <v>66010858</v>
      </c>
      <c r="F33" s="59">
        <v>88783885</v>
      </c>
      <c r="G33" s="60">
        <v>59900000</v>
      </c>
      <c r="H33" s="61">
        <v>63020842</v>
      </c>
      <c r="I33" s="40">
        <f t="shared" si="0"/>
        <v>34.49891077010392</v>
      </c>
      <c r="J33" s="41">
        <f t="shared" si="1"/>
        <v>-1.5332490751191918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8535639</v>
      </c>
      <c r="D8" s="43">
        <v>8535639</v>
      </c>
      <c r="E8" s="43">
        <v>27408098</v>
      </c>
      <c r="F8" s="43">
        <v>9047778</v>
      </c>
      <c r="G8" s="44">
        <v>9590644</v>
      </c>
      <c r="H8" s="45">
        <v>10166083</v>
      </c>
      <c r="I8" s="22">
        <f>IF($E8=0,0,(($F8/$E8)-1)*100)</f>
        <v>-66.98866882335285</v>
      </c>
      <c r="J8" s="23">
        <f>IF($E8=0,0,((($H8/$E8)^(1/3))-1)*100)</f>
        <v>-28.150306878439636</v>
      </c>
      <c r="K8" s="2"/>
    </row>
    <row r="9" spans="1:11" ht="12.75">
      <c r="A9" s="5"/>
      <c r="B9" s="21" t="s">
        <v>17</v>
      </c>
      <c r="C9" s="43">
        <v>50557965</v>
      </c>
      <c r="D9" s="43">
        <v>50557965</v>
      </c>
      <c r="E9" s="43">
        <v>46865174</v>
      </c>
      <c r="F9" s="43">
        <v>53591444</v>
      </c>
      <c r="G9" s="44">
        <v>56806931</v>
      </c>
      <c r="H9" s="45">
        <v>60215345</v>
      </c>
      <c r="I9" s="22">
        <f>IF($E9=0,0,(($F9/$E9)-1)*100)</f>
        <v>14.35238456598924</v>
      </c>
      <c r="J9" s="23">
        <f>IF($E9=0,0,((($H9/$E9)^(1/3))-1)*100)</f>
        <v>8.714043308042774</v>
      </c>
      <c r="K9" s="2"/>
    </row>
    <row r="10" spans="1:11" ht="12.75">
      <c r="A10" s="5"/>
      <c r="B10" s="21" t="s">
        <v>18</v>
      </c>
      <c r="C10" s="43">
        <v>180673738</v>
      </c>
      <c r="D10" s="43">
        <v>181895679</v>
      </c>
      <c r="E10" s="43">
        <v>179177552</v>
      </c>
      <c r="F10" s="43">
        <v>192179395</v>
      </c>
      <c r="G10" s="44">
        <v>199245187</v>
      </c>
      <c r="H10" s="45">
        <v>207243856</v>
      </c>
      <c r="I10" s="22">
        <f aca="true" t="shared" si="0" ref="I10:I33">IF($E10=0,0,(($F10/$E10)-1)*100)</f>
        <v>7.256401739432183</v>
      </c>
      <c r="J10" s="23">
        <f aca="true" t="shared" si="1" ref="J10:J33">IF($E10=0,0,((($H10/$E10)^(1/3))-1)*100)</f>
        <v>4.970199310376366</v>
      </c>
      <c r="K10" s="2"/>
    </row>
    <row r="11" spans="1:11" ht="12.75">
      <c r="A11" s="9"/>
      <c r="B11" s="24" t="s">
        <v>19</v>
      </c>
      <c r="C11" s="46">
        <v>239767342</v>
      </c>
      <c r="D11" s="46">
        <v>240989283</v>
      </c>
      <c r="E11" s="46">
        <v>253450824</v>
      </c>
      <c r="F11" s="46">
        <v>254818617</v>
      </c>
      <c r="G11" s="47">
        <v>265642762</v>
      </c>
      <c r="H11" s="48">
        <v>277625284</v>
      </c>
      <c r="I11" s="25">
        <f t="shared" si="0"/>
        <v>0.5396680028154188</v>
      </c>
      <c r="J11" s="26">
        <f t="shared" si="1"/>
        <v>3.083329185263173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88932041</v>
      </c>
      <c r="D13" s="43">
        <v>90986373</v>
      </c>
      <c r="E13" s="43">
        <v>83492908</v>
      </c>
      <c r="F13" s="43">
        <v>103500579</v>
      </c>
      <c r="G13" s="44">
        <v>109686407</v>
      </c>
      <c r="H13" s="45">
        <v>116502948</v>
      </c>
      <c r="I13" s="22">
        <f t="shared" si="0"/>
        <v>23.96331793833315</v>
      </c>
      <c r="J13" s="23">
        <f t="shared" si="1"/>
        <v>11.745259694295251</v>
      </c>
      <c r="K13" s="2"/>
    </row>
    <row r="14" spans="1:11" ht="12.75">
      <c r="A14" s="5"/>
      <c r="B14" s="21" t="s">
        <v>22</v>
      </c>
      <c r="C14" s="43">
        <v>7500000</v>
      </c>
      <c r="D14" s="43">
        <v>7500000</v>
      </c>
      <c r="E14" s="43">
        <v>0</v>
      </c>
      <c r="F14" s="43">
        <v>7633161</v>
      </c>
      <c r="G14" s="44">
        <v>8057499</v>
      </c>
      <c r="H14" s="45">
        <v>8585226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36750000</v>
      </c>
      <c r="D16" s="43">
        <v>36750000</v>
      </c>
      <c r="E16" s="43">
        <v>31405322</v>
      </c>
      <c r="F16" s="43">
        <v>39028500</v>
      </c>
      <c r="G16" s="44">
        <v>41057982</v>
      </c>
      <c r="H16" s="45">
        <v>44712143</v>
      </c>
      <c r="I16" s="22">
        <f t="shared" si="0"/>
        <v>24.273522812471082</v>
      </c>
      <c r="J16" s="23">
        <f t="shared" si="1"/>
        <v>12.496949200423257</v>
      </c>
      <c r="K16" s="2"/>
    </row>
    <row r="17" spans="1:11" ht="12.75">
      <c r="A17" s="5"/>
      <c r="B17" s="21" t="s">
        <v>24</v>
      </c>
      <c r="C17" s="43">
        <v>118411752</v>
      </c>
      <c r="D17" s="43">
        <v>119207744</v>
      </c>
      <c r="E17" s="43">
        <v>73813716</v>
      </c>
      <c r="F17" s="43">
        <v>128032330</v>
      </c>
      <c r="G17" s="44">
        <v>128664937</v>
      </c>
      <c r="H17" s="45">
        <v>136505311</v>
      </c>
      <c r="I17" s="29">
        <f t="shared" si="0"/>
        <v>73.45330507408678</v>
      </c>
      <c r="J17" s="30">
        <f t="shared" si="1"/>
        <v>22.745098781885574</v>
      </c>
      <c r="K17" s="2"/>
    </row>
    <row r="18" spans="1:11" ht="12.75">
      <c r="A18" s="5"/>
      <c r="B18" s="24" t="s">
        <v>25</v>
      </c>
      <c r="C18" s="46">
        <v>251593793</v>
      </c>
      <c r="D18" s="46">
        <v>254444117</v>
      </c>
      <c r="E18" s="46">
        <v>188711946</v>
      </c>
      <c r="F18" s="46">
        <v>278194570</v>
      </c>
      <c r="G18" s="47">
        <v>287466825</v>
      </c>
      <c r="H18" s="48">
        <v>306305628</v>
      </c>
      <c r="I18" s="25">
        <f t="shared" si="0"/>
        <v>47.41757260030586</v>
      </c>
      <c r="J18" s="26">
        <f t="shared" si="1"/>
        <v>17.52182521625061</v>
      </c>
      <c r="K18" s="2"/>
    </row>
    <row r="19" spans="1:11" ht="23.25" customHeight="1">
      <c r="A19" s="31"/>
      <c r="B19" s="32" t="s">
        <v>26</v>
      </c>
      <c r="C19" s="52">
        <v>-11826451</v>
      </c>
      <c r="D19" s="52">
        <v>-13454834</v>
      </c>
      <c r="E19" s="52">
        <v>64738878</v>
      </c>
      <c r="F19" s="53">
        <v>-23375953</v>
      </c>
      <c r="G19" s="54">
        <v>-21824063</v>
      </c>
      <c r="H19" s="55">
        <v>-28680344</v>
      </c>
      <c r="I19" s="33">
        <f t="shared" si="0"/>
        <v>-136.10806013659985</v>
      </c>
      <c r="J19" s="34">
        <f t="shared" si="1"/>
        <v>-176.2324239634469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45989657</v>
      </c>
      <c r="D23" s="43">
        <v>32058086</v>
      </c>
      <c r="E23" s="43">
        <v>15659513</v>
      </c>
      <c r="F23" s="43">
        <v>40459955</v>
      </c>
      <c r="G23" s="44">
        <v>24056475</v>
      </c>
      <c r="H23" s="45">
        <v>43589505</v>
      </c>
      <c r="I23" s="38">
        <f t="shared" si="0"/>
        <v>158.37300942883726</v>
      </c>
      <c r="J23" s="23">
        <f t="shared" si="1"/>
        <v>40.6699161272422</v>
      </c>
      <c r="K23" s="2"/>
    </row>
    <row r="24" spans="1:11" ht="12.75">
      <c r="A24" s="9"/>
      <c r="B24" s="21" t="s">
        <v>30</v>
      </c>
      <c r="C24" s="43">
        <v>39760750</v>
      </c>
      <c r="D24" s="43">
        <v>40483750</v>
      </c>
      <c r="E24" s="43">
        <v>25950020</v>
      </c>
      <c r="F24" s="43">
        <v>36331800</v>
      </c>
      <c r="G24" s="44">
        <v>41096000</v>
      </c>
      <c r="H24" s="45">
        <v>42458000</v>
      </c>
      <c r="I24" s="38">
        <f t="shared" si="0"/>
        <v>40.00682851111483</v>
      </c>
      <c r="J24" s="23">
        <f t="shared" si="1"/>
        <v>17.834902084238237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85750407</v>
      </c>
      <c r="D26" s="46">
        <v>72541836</v>
      </c>
      <c r="E26" s="46">
        <v>41609533</v>
      </c>
      <c r="F26" s="46">
        <v>76791755</v>
      </c>
      <c r="G26" s="47">
        <v>65152475</v>
      </c>
      <c r="H26" s="48">
        <v>86047505</v>
      </c>
      <c r="I26" s="25">
        <f t="shared" si="0"/>
        <v>84.55327292425994</v>
      </c>
      <c r="J26" s="26">
        <f t="shared" si="1"/>
        <v>27.40363334474476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4900000</v>
      </c>
      <c r="D29" s="43">
        <v>5573000</v>
      </c>
      <c r="E29" s="43">
        <v>1948708</v>
      </c>
      <c r="F29" s="43">
        <v>2288044</v>
      </c>
      <c r="G29" s="44">
        <v>4194382</v>
      </c>
      <c r="H29" s="45">
        <v>3402774</v>
      </c>
      <c r="I29" s="38">
        <f t="shared" si="0"/>
        <v>17.413383636748048</v>
      </c>
      <c r="J29" s="23">
        <f t="shared" si="1"/>
        <v>20.41911910277774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30978750</v>
      </c>
      <c r="D31" s="43">
        <v>26898750</v>
      </c>
      <c r="E31" s="43">
        <v>18327379</v>
      </c>
      <c r="F31" s="43">
        <v>19580927</v>
      </c>
      <c r="G31" s="44">
        <v>20159840</v>
      </c>
      <c r="H31" s="45">
        <v>58544891</v>
      </c>
      <c r="I31" s="38">
        <f t="shared" si="0"/>
        <v>6.839755973835637</v>
      </c>
      <c r="J31" s="23">
        <f t="shared" si="1"/>
        <v>47.27517482687562</v>
      </c>
      <c r="K31" s="2"/>
    </row>
    <row r="32" spans="1:11" ht="12.75">
      <c r="A32" s="9"/>
      <c r="B32" s="21" t="s">
        <v>31</v>
      </c>
      <c r="C32" s="43">
        <v>49871657</v>
      </c>
      <c r="D32" s="43">
        <v>40070086</v>
      </c>
      <c r="E32" s="43">
        <v>21333446</v>
      </c>
      <c r="F32" s="43">
        <v>54922784</v>
      </c>
      <c r="G32" s="44">
        <v>40798253</v>
      </c>
      <c r="H32" s="45">
        <v>24099840</v>
      </c>
      <c r="I32" s="38">
        <f t="shared" si="0"/>
        <v>157.44919034646347</v>
      </c>
      <c r="J32" s="23">
        <f t="shared" si="1"/>
        <v>4.1480274310855325</v>
      </c>
      <c r="K32" s="2"/>
    </row>
    <row r="33" spans="1:11" ht="13.5" thickBot="1">
      <c r="A33" s="9"/>
      <c r="B33" s="39" t="s">
        <v>38</v>
      </c>
      <c r="C33" s="59">
        <v>85750407</v>
      </c>
      <c r="D33" s="59">
        <v>72541836</v>
      </c>
      <c r="E33" s="59">
        <v>41609533</v>
      </c>
      <c r="F33" s="59">
        <v>76791755</v>
      </c>
      <c r="G33" s="60">
        <v>65152475</v>
      </c>
      <c r="H33" s="61">
        <v>86047505</v>
      </c>
      <c r="I33" s="40">
        <f t="shared" si="0"/>
        <v>84.55327292425994</v>
      </c>
      <c r="J33" s="41">
        <f t="shared" si="1"/>
        <v>27.40363334474476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36200000</v>
      </c>
      <c r="D8" s="43">
        <v>57749616</v>
      </c>
      <c r="E8" s="43">
        <v>-148</v>
      </c>
      <c r="F8" s="43">
        <v>42727694</v>
      </c>
      <c r="G8" s="44">
        <v>44693168</v>
      </c>
      <c r="H8" s="45">
        <v>46749294</v>
      </c>
      <c r="I8" s="22">
        <f>IF($E8=0,0,(($F8/$E8)-1)*100)</f>
        <v>-28870163.513513513</v>
      </c>
      <c r="J8" s="23">
        <f>IF($E8=0,0,((($H8/$E8)^(1/3))-1)*100)</f>
        <v>-6910.376373563114</v>
      </c>
      <c r="K8" s="2"/>
    </row>
    <row r="9" spans="1:11" ht="12.75">
      <c r="A9" s="5"/>
      <c r="B9" s="21" t="s">
        <v>17</v>
      </c>
      <c r="C9" s="43">
        <v>134300000</v>
      </c>
      <c r="D9" s="43">
        <v>137005018</v>
      </c>
      <c r="E9" s="43">
        <v>24780680</v>
      </c>
      <c r="F9" s="43">
        <v>150292686</v>
      </c>
      <c r="G9" s="44">
        <v>157206149</v>
      </c>
      <c r="H9" s="45">
        <v>164437883</v>
      </c>
      <c r="I9" s="22">
        <f>IF($E9=0,0,(($F9/$E9)-1)*100)</f>
        <v>506.4913715039297</v>
      </c>
      <c r="J9" s="23">
        <f>IF($E9=0,0,((($H9/$E9)^(1/3))-1)*100)</f>
        <v>87.91562198811593</v>
      </c>
      <c r="K9" s="2"/>
    </row>
    <row r="10" spans="1:11" ht="12.75">
      <c r="A10" s="5"/>
      <c r="B10" s="21" t="s">
        <v>18</v>
      </c>
      <c r="C10" s="43">
        <v>88154000</v>
      </c>
      <c r="D10" s="43">
        <v>89735219</v>
      </c>
      <c r="E10" s="43">
        <v>64290015</v>
      </c>
      <c r="F10" s="43">
        <v>92203567</v>
      </c>
      <c r="G10" s="44">
        <v>97563972</v>
      </c>
      <c r="H10" s="45">
        <v>99989870</v>
      </c>
      <c r="I10" s="22">
        <f aca="true" t="shared" si="0" ref="I10:I33">IF($E10=0,0,(($F10/$E10)-1)*100)</f>
        <v>43.41817621290025</v>
      </c>
      <c r="J10" s="23">
        <f aca="true" t="shared" si="1" ref="J10:J33">IF($E10=0,0,((($H10/$E10)^(1/3))-1)*100)</f>
        <v>15.861058592336509</v>
      </c>
      <c r="K10" s="2"/>
    </row>
    <row r="11" spans="1:11" ht="12.75">
      <c r="A11" s="9"/>
      <c r="B11" s="24" t="s">
        <v>19</v>
      </c>
      <c r="C11" s="46">
        <v>258654000</v>
      </c>
      <c r="D11" s="46">
        <v>284489853</v>
      </c>
      <c r="E11" s="46">
        <v>89070547</v>
      </c>
      <c r="F11" s="46">
        <v>285223947</v>
      </c>
      <c r="G11" s="47">
        <v>299463289</v>
      </c>
      <c r="H11" s="48">
        <v>311177047</v>
      </c>
      <c r="I11" s="25">
        <f t="shared" si="0"/>
        <v>220.22251642846652</v>
      </c>
      <c r="J11" s="26">
        <f t="shared" si="1"/>
        <v>51.736878372578055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99516943</v>
      </c>
      <c r="D13" s="43">
        <v>108411362</v>
      </c>
      <c r="E13" s="43">
        <v>60099751</v>
      </c>
      <c r="F13" s="43">
        <v>102671168</v>
      </c>
      <c r="G13" s="44">
        <v>109086449</v>
      </c>
      <c r="H13" s="45">
        <v>115905537</v>
      </c>
      <c r="I13" s="22">
        <f t="shared" si="0"/>
        <v>70.83459796696994</v>
      </c>
      <c r="J13" s="23">
        <f t="shared" si="1"/>
        <v>24.47357705513513</v>
      </c>
      <c r="K13" s="2"/>
    </row>
    <row r="14" spans="1:11" ht="12.75">
      <c r="A14" s="5"/>
      <c r="B14" s="21" t="s">
        <v>22</v>
      </c>
      <c r="C14" s="43">
        <v>2200000</v>
      </c>
      <c r="D14" s="43">
        <v>7200000</v>
      </c>
      <c r="E14" s="43">
        <v>3083</v>
      </c>
      <c r="F14" s="43">
        <v>11755200</v>
      </c>
      <c r="G14" s="44">
        <v>4312939</v>
      </c>
      <c r="H14" s="45">
        <v>2173346</v>
      </c>
      <c r="I14" s="22">
        <f t="shared" si="0"/>
        <v>381190.95037301333</v>
      </c>
      <c r="J14" s="23">
        <f t="shared" si="1"/>
        <v>789.9899772734257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85000000</v>
      </c>
      <c r="D16" s="43">
        <v>85000000</v>
      </c>
      <c r="E16" s="43">
        <v>6097247</v>
      </c>
      <c r="F16" s="43">
        <v>90885000</v>
      </c>
      <c r="G16" s="44">
        <v>95611020</v>
      </c>
      <c r="H16" s="45">
        <v>104120401</v>
      </c>
      <c r="I16" s="22">
        <f t="shared" si="0"/>
        <v>1390.5907534990793</v>
      </c>
      <c r="J16" s="23">
        <f t="shared" si="1"/>
        <v>157.51390290889321</v>
      </c>
      <c r="K16" s="2"/>
    </row>
    <row r="17" spans="1:11" ht="12.75">
      <c r="A17" s="5"/>
      <c r="B17" s="21" t="s">
        <v>24</v>
      </c>
      <c r="C17" s="43">
        <v>71124696</v>
      </c>
      <c r="D17" s="43">
        <v>86282419</v>
      </c>
      <c r="E17" s="43">
        <v>4156546</v>
      </c>
      <c r="F17" s="43">
        <v>72991761</v>
      </c>
      <c r="G17" s="44">
        <v>76094213</v>
      </c>
      <c r="H17" s="45">
        <v>77177233</v>
      </c>
      <c r="I17" s="29">
        <f t="shared" si="0"/>
        <v>1656.0676821572529</v>
      </c>
      <c r="J17" s="30">
        <f t="shared" si="1"/>
        <v>164.8005427570964</v>
      </c>
      <c r="K17" s="2"/>
    </row>
    <row r="18" spans="1:11" ht="12.75">
      <c r="A18" s="5"/>
      <c r="B18" s="24" t="s">
        <v>25</v>
      </c>
      <c r="C18" s="46">
        <v>257841639</v>
      </c>
      <c r="D18" s="46">
        <v>286893781</v>
      </c>
      <c r="E18" s="46">
        <v>70356627</v>
      </c>
      <c r="F18" s="46">
        <v>278303129</v>
      </c>
      <c r="G18" s="47">
        <v>285104621</v>
      </c>
      <c r="H18" s="48">
        <v>299376517</v>
      </c>
      <c r="I18" s="25">
        <f t="shared" si="0"/>
        <v>295.5606470446629</v>
      </c>
      <c r="J18" s="26">
        <f t="shared" si="1"/>
        <v>62.045723288314036</v>
      </c>
      <c r="K18" s="2"/>
    </row>
    <row r="19" spans="1:11" ht="23.25" customHeight="1">
      <c r="A19" s="31"/>
      <c r="B19" s="32" t="s">
        <v>26</v>
      </c>
      <c r="C19" s="52">
        <v>812361</v>
      </c>
      <c r="D19" s="52">
        <v>-2403928</v>
      </c>
      <c r="E19" s="52">
        <v>18713920</v>
      </c>
      <c r="F19" s="53">
        <v>6920818</v>
      </c>
      <c r="G19" s="54">
        <v>14358668</v>
      </c>
      <c r="H19" s="55">
        <v>11800530</v>
      </c>
      <c r="I19" s="33">
        <f t="shared" si="0"/>
        <v>-63.017807065542655</v>
      </c>
      <c r="J19" s="34">
        <f t="shared" si="1"/>
        <v>-14.247738640549812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</v>
      </c>
      <c r="D23" s="43">
        <v>0</v>
      </c>
      <c r="E23" s="43">
        <v>22560</v>
      </c>
      <c r="F23" s="43">
        <v>2550000</v>
      </c>
      <c r="G23" s="44">
        <v>2523000</v>
      </c>
      <c r="H23" s="45">
        <v>4158730</v>
      </c>
      <c r="I23" s="38">
        <f t="shared" si="0"/>
        <v>11203.191489361703</v>
      </c>
      <c r="J23" s="23">
        <f t="shared" si="1"/>
        <v>469.12440593878307</v>
      </c>
      <c r="K23" s="2"/>
    </row>
    <row r="24" spans="1:11" ht="12.75">
      <c r="A24" s="9"/>
      <c r="B24" s="21" t="s">
        <v>30</v>
      </c>
      <c r="C24" s="43">
        <v>27386001</v>
      </c>
      <c r="D24" s="43">
        <v>27416000</v>
      </c>
      <c r="E24" s="43">
        <v>6463944</v>
      </c>
      <c r="F24" s="43">
        <v>6000000</v>
      </c>
      <c r="G24" s="44">
        <v>0</v>
      </c>
      <c r="H24" s="45">
        <v>132</v>
      </c>
      <c r="I24" s="38">
        <f t="shared" si="0"/>
        <v>-7.177413665712451</v>
      </c>
      <c r="J24" s="23">
        <f t="shared" si="1"/>
        <v>-97.26666970251895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27386011</v>
      </c>
      <c r="D26" s="46">
        <v>27416000</v>
      </c>
      <c r="E26" s="46">
        <v>6486504</v>
      </c>
      <c r="F26" s="46">
        <v>8550000</v>
      </c>
      <c r="G26" s="47">
        <v>2523000</v>
      </c>
      <c r="H26" s="48">
        <v>4158862</v>
      </c>
      <c r="I26" s="25">
        <f t="shared" si="0"/>
        <v>31.812144107210916</v>
      </c>
      <c r="J26" s="26">
        <f t="shared" si="1"/>
        <v>-13.770750441058722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8514001</v>
      </c>
      <c r="D29" s="43">
        <v>8514000</v>
      </c>
      <c r="E29" s="43">
        <v>740905</v>
      </c>
      <c r="F29" s="43">
        <v>0</v>
      </c>
      <c r="G29" s="44">
        <v>0</v>
      </c>
      <c r="H29" s="45">
        <v>24</v>
      </c>
      <c r="I29" s="38">
        <f t="shared" si="0"/>
        <v>-100</v>
      </c>
      <c r="J29" s="23">
        <f t="shared" si="1"/>
        <v>-96.81225990215977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18872000</v>
      </c>
      <c r="D31" s="43">
        <v>17153400</v>
      </c>
      <c r="E31" s="43">
        <v>4563695</v>
      </c>
      <c r="F31" s="43">
        <v>0</v>
      </c>
      <c r="G31" s="44">
        <v>0</v>
      </c>
      <c r="H31" s="45">
        <v>72</v>
      </c>
      <c r="I31" s="38">
        <f t="shared" si="0"/>
        <v>-100</v>
      </c>
      <c r="J31" s="23">
        <f t="shared" si="1"/>
        <v>-97.49193592121793</v>
      </c>
      <c r="K31" s="2"/>
    </row>
    <row r="32" spans="1:11" ht="12.75">
      <c r="A32" s="9"/>
      <c r="B32" s="21" t="s">
        <v>31</v>
      </c>
      <c r="C32" s="43">
        <v>10</v>
      </c>
      <c r="D32" s="43">
        <v>1748600</v>
      </c>
      <c r="E32" s="43">
        <v>1181904</v>
      </c>
      <c r="F32" s="43">
        <v>8800000</v>
      </c>
      <c r="G32" s="44">
        <v>2784500</v>
      </c>
      <c r="H32" s="45">
        <v>4333859</v>
      </c>
      <c r="I32" s="38">
        <f t="shared" si="0"/>
        <v>644.5613180089077</v>
      </c>
      <c r="J32" s="23">
        <f t="shared" si="1"/>
        <v>54.20466957019936</v>
      </c>
      <c r="K32" s="2"/>
    </row>
    <row r="33" spans="1:11" ht="13.5" thickBot="1">
      <c r="A33" s="9"/>
      <c r="B33" s="39" t="s">
        <v>38</v>
      </c>
      <c r="C33" s="59">
        <v>27386011</v>
      </c>
      <c r="D33" s="59">
        <v>27416000</v>
      </c>
      <c r="E33" s="59">
        <v>6486504</v>
      </c>
      <c r="F33" s="59">
        <v>8800000</v>
      </c>
      <c r="G33" s="60">
        <v>2784500</v>
      </c>
      <c r="H33" s="61">
        <v>4333955</v>
      </c>
      <c r="I33" s="40">
        <f t="shared" si="0"/>
        <v>35.66630036765568</v>
      </c>
      <c r="J33" s="41">
        <f t="shared" si="1"/>
        <v>-12.57722877101527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167059238</v>
      </c>
      <c r="D9" s="43">
        <v>167059238</v>
      </c>
      <c r="E9" s="43">
        <v>111545859</v>
      </c>
      <c r="F9" s="43">
        <v>177082793</v>
      </c>
      <c r="G9" s="44">
        <v>187707766</v>
      </c>
      <c r="H9" s="45">
        <v>198970223</v>
      </c>
      <c r="I9" s="22">
        <f>IF($E9=0,0,(($F9/$E9)-1)*100)</f>
        <v>58.75335452838279</v>
      </c>
      <c r="J9" s="23">
        <f>IF($E9=0,0,((($H9/$E9)^(1/3))-1)*100)</f>
        <v>21.276934679532424</v>
      </c>
      <c r="K9" s="2"/>
    </row>
    <row r="10" spans="1:11" ht="12.75">
      <c r="A10" s="5"/>
      <c r="B10" s="21" t="s">
        <v>18</v>
      </c>
      <c r="C10" s="43">
        <v>495224534</v>
      </c>
      <c r="D10" s="43">
        <v>476381424</v>
      </c>
      <c r="E10" s="43">
        <v>766290427</v>
      </c>
      <c r="F10" s="43">
        <v>437262066</v>
      </c>
      <c r="G10" s="44">
        <v>388915926</v>
      </c>
      <c r="H10" s="45">
        <v>433262333</v>
      </c>
      <c r="I10" s="22">
        <f aca="true" t="shared" si="0" ref="I10:I33">IF($E10=0,0,(($F10/$E10)-1)*100)</f>
        <v>-42.93781435951568</v>
      </c>
      <c r="J10" s="23">
        <f aca="true" t="shared" si="1" ref="J10:J33">IF($E10=0,0,((($H10/$E10)^(1/3))-1)*100)</f>
        <v>-17.310091515888537</v>
      </c>
      <c r="K10" s="2"/>
    </row>
    <row r="11" spans="1:11" ht="12.75">
      <c r="A11" s="9"/>
      <c r="B11" s="24" t="s">
        <v>19</v>
      </c>
      <c r="C11" s="46">
        <v>662283772</v>
      </c>
      <c r="D11" s="46">
        <v>643440662</v>
      </c>
      <c r="E11" s="46">
        <v>877836286</v>
      </c>
      <c r="F11" s="46">
        <v>614344859</v>
      </c>
      <c r="G11" s="47">
        <v>576623692</v>
      </c>
      <c r="H11" s="48">
        <v>632232556</v>
      </c>
      <c r="I11" s="25">
        <f t="shared" si="0"/>
        <v>-30.016009955642232</v>
      </c>
      <c r="J11" s="26">
        <f t="shared" si="1"/>
        <v>-10.362904523519468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226045917</v>
      </c>
      <c r="D13" s="43">
        <v>231213661</v>
      </c>
      <c r="E13" s="43">
        <v>210954890</v>
      </c>
      <c r="F13" s="43">
        <v>242460270</v>
      </c>
      <c r="G13" s="44">
        <v>229147471</v>
      </c>
      <c r="H13" s="45">
        <v>239842043</v>
      </c>
      <c r="I13" s="22">
        <f t="shared" si="0"/>
        <v>14.934652616964694</v>
      </c>
      <c r="J13" s="23">
        <f t="shared" si="1"/>
        <v>4.370694334692327</v>
      </c>
      <c r="K13" s="2"/>
    </row>
    <row r="14" spans="1:11" ht="12.75">
      <c r="A14" s="5"/>
      <c r="B14" s="21" t="s">
        <v>22</v>
      </c>
      <c r="C14" s="43">
        <v>76020004</v>
      </c>
      <c r="D14" s="43">
        <v>76020004</v>
      </c>
      <c r="E14" s="43">
        <v>0</v>
      </c>
      <c r="F14" s="43">
        <v>79440904</v>
      </c>
      <c r="G14" s="44">
        <v>83095186</v>
      </c>
      <c r="H14" s="45">
        <v>86917574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7000000</v>
      </c>
      <c r="D16" s="43">
        <v>5750000</v>
      </c>
      <c r="E16" s="43">
        <v>0</v>
      </c>
      <c r="F16" s="43">
        <v>9000000</v>
      </c>
      <c r="G16" s="44">
        <v>9000000</v>
      </c>
      <c r="H16" s="45">
        <v>9000000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299757848</v>
      </c>
      <c r="D17" s="43">
        <v>275640153</v>
      </c>
      <c r="E17" s="43">
        <v>153553857</v>
      </c>
      <c r="F17" s="43">
        <v>226270983</v>
      </c>
      <c r="G17" s="44">
        <v>175729724</v>
      </c>
      <c r="H17" s="45">
        <v>196792988</v>
      </c>
      <c r="I17" s="29">
        <f t="shared" si="0"/>
        <v>47.35610516120088</v>
      </c>
      <c r="J17" s="30">
        <f t="shared" si="1"/>
        <v>8.621625279501078</v>
      </c>
      <c r="K17" s="2"/>
    </row>
    <row r="18" spans="1:11" ht="12.75">
      <c r="A18" s="5"/>
      <c r="B18" s="24" t="s">
        <v>25</v>
      </c>
      <c r="C18" s="46">
        <v>608823769</v>
      </c>
      <c r="D18" s="46">
        <v>588623818</v>
      </c>
      <c r="E18" s="46">
        <v>364508747</v>
      </c>
      <c r="F18" s="46">
        <v>557172157</v>
      </c>
      <c r="G18" s="47">
        <v>496972381</v>
      </c>
      <c r="H18" s="48">
        <v>532552605</v>
      </c>
      <c r="I18" s="25">
        <f t="shared" si="0"/>
        <v>52.85563421609743</v>
      </c>
      <c r="J18" s="26">
        <f t="shared" si="1"/>
        <v>13.470992359059952</v>
      </c>
      <c r="K18" s="2"/>
    </row>
    <row r="19" spans="1:11" ht="23.25" customHeight="1">
      <c r="A19" s="31"/>
      <c r="B19" s="32" t="s">
        <v>26</v>
      </c>
      <c r="C19" s="52">
        <v>53460003</v>
      </c>
      <c r="D19" s="52">
        <v>54816844</v>
      </c>
      <c r="E19" s="52">
        <v>513327539</v>
      </c>
      <c r="F19" s="53">
        <v>57172702</v>
      </c>
      <c r="G19" s="54">
        <v>79651311</v>
      </c>
      <c r="H19" s="55">
        <v>99679951</v>
      </c>
      <c r="I19" s="33">
        <f t="shared" si="0"/>
        <v>-88.86233493114813</v>
      </c>
      <c r="J19" s="34">
        <f t="shared" si="1"/>
        <v>-42.09210868276452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72500000</v>
      </c>
      <c r="D22" s="43">
        <v>10000000</v>
      </c>
      <c r="E22" s="43">
        <v>0</v>
      </c>
      <c r="F22" s="43">
        <v>72501203</v>
      </c>
      <c r="G22" s="44">
        <v>62501203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2320800</v>
      </c>
      <c r="E23" s="43">
        <v>0</v>
      </c>
      <c r="F23" s="43">
        <v>1850000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165024000</v>
      </c>
      <c r="D24" s="43">
        <v>159741181</v>
      </c>
      <c r="E24" s="43">
        <v>54917929</v>
      </c>
      <c r="F24" s="43">
        <v>228136350</v>
      </c>
      <c r="G24" s="44">
        <v>270925346</v>
      </c>
      <c r="H24" s="45">
        <v>389325000</v>
      </c>
      <c r="I24" s="38">
        <f t="shared" si="0"/>
        <v>315.41324327798304</v>
      </c>
      <c r="J24" s="23">
        <f t="shared" si="1"/>
        <v>92.10236593282511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237524000</v>
      </c>
      <c r="D26" s="46">
        <v>172061981</v>
      </c>
      <c r="E26" s="46">
        <v>54917929</v>
      </c>
      <c r="F26" s="46">
        <v>302487553</v>
      </c>
      <c r="G26" s="47">
        <v>333426549</v>
      </c>
      <c r="H26" s="48">
        <v>389325000</v>
      </c>
      <c r="I26" s="25">
        <f t="shared" si="0"/>
        <v>450.7992717642357</v>
      </c>
      <c r="J26" s="26">
        <f t="shared" si="1"/>
        <v>92.10236593282511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149024000</v>
      </c>
      <c r="D28" s="43">
        <v>142007257</v>
      </c>
      <c r="E28" s="43">
        <v>53214833</v>
      </c>
      <c r="F28" s="43">
        <v>219655987</v>
      </c>
      <c r="G28" s="44">
        <v>215164164</v>
      </c>
      <c r="H28" s="45">
        <v>263162500</v>
      </c>
      <c r="I28" s="38">
        <f t="shared" si="0"/>
        <v>312.7721062283518</v>
      </c>
      <c r="J28" s="23">
        <f t="shared" si="1"/>
        <v>70.37155997809306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92910000</v>
      </c>
      <c r="D32" s="43">
        <v>30054724</v>
      </c>
      <c r="E32" s="43">
        <v>1709092</v>
      </c>
      <c r="F32" s="43">
        <v>84581566</v>
      </c>
      <c r="G32" s="44">
        <v>118262385</v>
      </c>
      <c r="H32" s="45">
        <v>126162500</v>
      </c>
      <c r="I32" s="38">
        <f t="shared" si="0"/>
        <v>4848.918256009624</v>
      </c>
      <c r="J32" s="23">
        <f t="shared" si="1"/>
        <v>319.4900025213368</v>
      </c>
      <c r="K32" s="2"/>
    </row>
    <row r="33" spans="1:11" ht="13.5" thickBot="1">
      <c r="A33" s="9"/>
      <c r="B33" s="39" t="s">
        <v>38</v>
      </c>
      <c r="C33" s="59">
        <v>241934000</v>
      </c>
      <c r="D33" s="59">
        <v>172061981</v>
      </c>
      <c r="E33" s="59">
        <v>54923925</v>
      </c>
      <c r="F33" s="59">
        <v>304237553</v>
      </c>
      <c r="G33" s="60">
        <v>333426549</v>
      </c>
      <c r="H33" s="61">
        <v>389325000</v>
      </c>
      <c r="I33" s="40">
        <f t="shared" si="0"/>
        <v>453.92536676867144</v>
      </c>
      <c r="J33" s="41">
        <f t="shared" si="1"/>
        <v>92.09537512566754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2353508050</v>
      </c>
      <c r="D8" s="43">
        <v>2353508050</v>
      </c>
      <c r="E8" s="43">
        <v>2429915697</v>
      </c>
      <c r="F8" s="43">
        <v>0</v>
      </c>
      <c r="G8" s="44">
        <v>0</v>
      </c>
      <c r="H8" s="45">
        <v>0</v>
      </c>
      <c r="I8" s="22">
        <f>IF($E8=0,0,(($F8/$E8)-1)*100)</f>
        <v>-100</v>
      </c>
      <c r="J8" s="23">
        <f>IF($E8=0,0,((($H8/$E8)^(1/3))-1)*100)</f>
        <v>-100</v>
      </c>
      <c r="K8" s="2"/>
    </row>
    <row r="9" spans="1:11" ht="12.75">
      <c r="A9" s="5"/>
      <c r="B9" s="21" t="s">
        <v>17</v>
      </c>
      <c r="C9" s="43">
        <v>15465139153</v>
      </c>
      <c r="D9" s="43">
        <v>15465139153</v>
      </c>
      <c r="E9" s="43">
        <v>2455234299</v>
      </c>
      <c r="F9" s="43">
        <v>0</v>
      </c>
      <c r="G9" s="44">
        <v>0</v>
      </c>
      <c r="H9" s="45">
        <v>0</v>
      </c>
      <c r="I9" s="22">
        <f>IF($E9=0,0,(($F9/$E9)-1)*100)</f>
        <v>-100</v>
      </c>
      <c r="J9" s="23">
        <f>IF($E9=0,0,((($H9/$E9)^(1/3))-1)*100)</f>
        <v>-100</v>
      </c>
      <c r="K9" s="2"/>
    </row>
    <row r="10" spans="1:11" ht="12.75">
      <c r="A10" s="5"/>
      <c r="B10" s="21" t="s">
        <v>18</v>
      </c>
      <c r="C10" s="43">
        <v>2843608369</v>
      </c>
      <c r="D10" s="43">
        <v>2843608369</v>
      </c>
      <c r="E10" s="43">
        <v>887886448</v>
      </c>
      <c r="F10" s="43">
        <v>0</v>
      </c>
      <c r="G10" s="44">
        <v>0</v>
      </c>
      <c r="H10" s="45">
        <v>0</v>
      </c>
      <c r="I10" s="22">
        <f aca="true" t="shared" si="0" ref="I10:I33">IF($E10=0,0,(($F10/$E10)-1)*100)</f>
        <v>-100</v>
      </c>
      <c r="J10" s="23">
        <f aca="true" t="shared" si="1" ref="J10:J33">IF($E10=0,0,((($H10/$E10)^(1/3))-1)*100)</f>
        <v>-100</v>
      </c>
      <c r="K10" s="2"/>
    </row>
    <row r="11" spans="1:11" ht="12.75">
      <c r="A11" s="9"/>
      <c r="B11" s="24" t="s">
        <v>19</v>
      </c>
      <c r="C11" s="46">
        <v>20662255572</v>
      </c>
      <c r="D11" s="46">
        <v>20662255572</v>
      </c>
      <c r="E11" s="46">
        <v>5773036444</v>
      </c>
      <c r="F11" s="46">
        <v>0</v>
      </c>
      <c r="G11" s="47">
        <v>0</v>
      </c>
      <c r="H11" s="48">
        <v>0</v>
      </c>
      <c r="I11" s="25">
        <f t="shared" si="0"/>
        <v>-100</v>
      </c>
      <c r="J11" s="26">
        <f t="shared" si="1"/>
        <v>-100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3660995799</v>
      </c>
      <c r="D13" s="43">
        <v>3660995799</v>
      </c>
      <c r="E13" s="43">
        <v>1704806042</v>
      </c>
      <c r="F13" s="43">
        <v>0</v>
      </c>
      <c r="G13" s="44">
        <v>0</v>
      </c>
      <c r="H13" s="45">
        <v>0</v>
      </c>
      <c r="I13" s="22">
        <f t="shared" si="0"/>
        <v>-100</v>
      </c>
      <c r="J13" s="23">
        <f t="shared" si="1"/>
        <v>-100</v>
      </c>
      <c r="K13" s="2"/>
    </row>
    <row r="14" spans="1:11" ht="12.75">
      <c r="A14" s="5"/>
      <c r="B14" s="21" t="s">
        <v>22</v>
      </c>
      <c r="C14" s="43">
        <v>1158134083</v>
      </c>
      <c r="D14" s="43">
        <v>1158134083</v>
      </c>
      <c r="E14" s="43">
        <v>582241338</v>
      </c>
      <c r="F14" s="43">
        <v>0</v>
      </c>
      <c r="G14" s="44">
        <v>0</v>
      </c>
      <c r="H14" s="45">
        <v>0</v>
      </c>
      <c r="I14" s="22">
        <f t="shared" si="0"/>
        <v>-100</v>
      </c>
      <c r="J14" s="23">
        <f t="shared" si="1"/>
        <v>-100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3555290420</v>
      </c>
      <c r="D16" s="43">
        <v>3555290420</v>
      </c>
      <c r="E16" s="43">
        <v>1182788663</v>
      </c>
      <c r="F16" s="43">
        <v>0</v>
      </c>
      <c r="G16" s="44">
        <v>0</v>
      </c>
      <c r="H16" s="45">
        <v>0</v>
      </c>
      <c r="I16" s="22">
        <f t="shared" si="0"/>
        <v>-100</v>
      </c>
      <c r="J16" s="23">
        <f t="shared" si="1"/>
        <v>-100</v>
      </c>
      <c r="K16" s="2"/>
    </row>
    <row r="17" spans="1:11" ht="12.75">
      <c r="A17" s="5"/>
      <c r="B17" s="21" t="s">
        <v>24</v>
      </c>
      <c r="C17" s="43">
        <v>3144219181</v>
      </c>
      <c r="D17" s="43">
        <v>3144219181</v>
      </c>
      <c r="E17" s="43">
        <v>-150770862</v>
      </c>
      <c r="F17" s="43">
        <v>0</v>
      </c>
      <c r="G17" s="44">
        <v>0</v>
      </c>
      <c r="H17" s="45">
        <v>0</v>
      </c>
      <c r="I17" s="29">
        <f t="shared" si="0"/>
        <v>-100</v>
      </c>
      <c r="J17" s="30">
        <f t="shared" si="1"/>
        <v>-100</v>
      </c>
      <c r="K17" s="2"/>
    </row>
    <row r="18" spans="1:11" ht="12.75">
      <c r="A18" s="5"/>
      <c r="B18" s="24" t="s">
        <v>25</v>
      </c>
      <c r="C18" s="46">
        <v>11518639483</v>
      </c>
      <c r="D18" s="46">
        <v>11518639483</v>
      </c>
      <c r="E18" s="46">
        <v>3319065181</v>
      </c>
      <c r="F18" s="46">
        <v>0</v>
      </c>
      <c r="G18" s="47">
        <v>0</v>
      </c>
      <c r="H18" s="48">
        <v>0</v>
      </c>
      <c r="I18" s="25">
        <f t="shared" si="0"/>
        <v>-100</v>
      </c>
      <c r="J18" s="26">
        <f t="shared" si="1"/>
        <v>-100</v>
      </c>
      <c r="K18" s="2"/>
    </row>
    <row r="19" spans="1:11" ht="23.25" customHeight="1">
      <c r="A19" s="31"/>
      <c r="B19" s="32" t="s">
        <v>26</v>
      </c>
      <c r="C19" s="52">
        <v>9143616089</v>
      </c>
      <c r="D19" s="52">
        <v>9143616089</v>
      </c>
      <c r="E19" s="52">
        <v>2453971263</v>
      </c>
      <c r="F19" s="53">
        <v>0</v>
      </c>
      <c r="G19" s="54">
        <v>0</v>
      </c>
      <c r="H19" s="55">
        <v>0</v>
      </c>
      <c r="I19" s="33">
        <f t="shared" si="0"/>
        <v>-100</v>
      </c>
      <c r="J19" s="34">
        <f t="shared" si="1"/>
        <v>-100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286369700</v>
      </c>
      <c r="D22" s="43">
        <v>286369700</v>
      </c>
      <c r="E22" s="43">
        <v>8643630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457433344</v>
      </c>
      <c r="D23" s="43">
        <v>457433344</v>
      </c>
      <c r="E23" s="43">
        <v>1618895280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1088824940</v>
      </c>
      <c r="D24" s="43">
        <v>1088824940</v>
      </c>
      <c r="E24" s="43">
        <v>913841997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1832627984</v>
      </c>
      <c r="D26" s="46">
        <v>1832627984</v>
      </c>
      <c r="E26" s="46">
        <v>2541380907</v>
      </c>
      <c r="F26" s="46">
        <v>0</v>
      </c>
      <c r="G26" s="47">
        <v>0</v>
      </c>
      <c r="H26" s="48">
        <v>0</v>
      </c>
      <c r="I26" s="25">
        <f t="shared" si="0"/>
        <v>-100</v>
      </c>
      <c r="J26" s="26">
        <f t="shared" si="1"/>
        <v>-100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285172740</v>
      </c>
      <c r="D28" s="43">
        <v>285172740</v>
      </c>
      <c r="E28" s="43">
        <v>888785694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198403090</v>
      </c>
      <c r="D29" s="43">
        <v>198403090</v>
      </c>
      <c r="E29" s="43">
        <v>889618811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-5254230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530966260</v>
      </c>
      <c r="D31" s="43">
        <v>530966260</v>
      </c>
      <c r="E31" s="43">
        <v>1545327392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818085894</v>
      </c>
      <c r="D32" s="43">
        <v>818085894</v>
      </c>
      <c r="E32" s="43">
        <v>258479189</v>
      </c>
      <c r="F32" s="43">
        <v>0</v>
      </c>
      <c r="G32" s="44">
        <v>0</v>
      </c>
      <c r="H32" s="45">
        <v>0</v>
      </c>
      <c r="I32" s="38">
        <f t="shared" si="0"/>
        <v>-100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1832627984</v>
      </c>
      <c r="D33" s="59">
        <v>1832627984</v>
      </c>
      <c r="E33" s="59">
        <v>3576956856</v>
      </c>
      <c r="F33" s="59">
        <v>0</v>
      </c>
      <c r="G33" s="60">
        <v>0</v>
      </c>
      <c r="H33" s="61">
        <v>0</v>
      </c>
      <c r="I33" s="40">
        <f t="shared" si="0"/>
        <v>-100</v>
      </c>
      <c r="J33" s="41">
        <f t="shared" si="1"/>
        <v>-100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44941560</v>
      </c>
      <c r="D8" s="43">
        <v>35641560</v>
      </c>
      <c r="E8" s="43">
        <v>35637968</v>
      </c>
      <c r="F8" s="43">
        <v>42437560</v>
      </c>
      <c r="G8" s="44">
        <v>44389688</v>
      </c>
      <c r="H8" s="45">
        <v>46431613</v>
      </c>
      <c r="I8" s="22">
        <f>IF($E8=0,0,(($F8/$E8)-1)*100)</f>
        <v>19.07962878242666</v>
      </c>
      <c r="J8" s="23">
        <f>IF($E8=0,0,((($H8/$E8)^(1/3))-1)*100)</f>
        <v>9.219523922099814</v>
      </c>
      <c r="K8" s="2"/>
    </row>
    <row r="9" spans="1:11" ht="12.75">
      <c r="A9" s="5"/>
      <c r="B9" s="21" t="s">
        <v>17</v>
      </c>
      <c r="C9" s="43">
        <v>1312272</v>
      </c>
      <c r="D9" s="43">
        <v>1312272</v>
      </c>
      <c r="E9" s="43">
        <v>1358520</v>
      </c>
      <c r="F9" s="43">
        <v>1384434</v>
      </c>
      <c r="G9" s="44">
        <v>1448118</v>
      </c>
      <c r="H9" s="45">
        <v>1514731</v>
      </c>
      <c r="I9" s="22">
        <f>IF($E9=0,0,(($F9/$E9)-1)*100)</f>
        <v>1.9075170037982536</v>
      </c>
      <c r="J9" s="23">
        <f>IF($E9=0,0,((($H9/$E9)^(1/3))-1)*100)</f>
        <v>3.6946839834947065</v>
      </c>
      <c r="K9" s="2"/>
    </row>
    <row r="10" spans="1:11" ht="12.75">
      <c r="A10" s="5"/>
      <c r="B10" s="21" t="s">
        <v>18</v>
      </c>
      <c r="C10" s="43">
        <v>318195144</v>
      </c>
      <c r="D10" s="43">
        <v>423702527</v>
      </c>
      <c r="E10" s="43">
        <v>310546928</v>
      </c>
      <c r="F10" s="43">
        <v>414076676</v>
      </c>
      <c r="G10" s="44">
        <v>436844268</v>
      </c>
      <c r="H10" s="45">
        <v>458082514</v>
      </c>
      <c r="I10" s="22">
        <f aca="true" t="shared" si="0" ref="I10:I33">IF($E10=0,0,(($F10/$E10)-1)*100)</f>
        <v>33.33787542731705</v>
      </c>
      <c r="J10" s="23">
        <f aca="true" t="shared" si="1" ref="J10:J33">IF($E10=0,0,((($H10/$E10)^(1/3))-1)*100)</f>
        <v>13.834042500727683</v>
      </c>
      <c r="K10" s="2"/>
    </row>
    <row r="11" spans="1:11" ht="12.75">
      <c r="A11" s="9"/>
      <c r="B11" s="24" t="s">
        <v>19</v>
      </c>
      <c r="C11" s="46">
        <v>364448976</v>
      </c>
      <c r="D11" s="46">
        <v>460656359</v>
      </c>
      <c r="E11" s="46">
        <v>347543416</v>
      </c>
      <c r="F11" s="46">
        <v>457898670</v>
      </c>
      <c r="G11" s="47">
        <v>482682074</v>
      </c>
      <c r="H11" s="48">
        <v>506028858</v>
      </c>
      <c r="I11" s="25">
        <f t="shared" si="0"/>
        <v>31.752940472910574</v>
      </c>
      <c r="J11" s="26">
        <f t="shared" si="1"/>
        <v>13.341443571334421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151968636</v>
      </c>
      <c r="D13" s="43">
        <v>147938581</v>
      </c>
      <c r="E13" s="43">
        <v>126855057</v>
      </c>
      <c r="F13" s="43">
        <v>168238922</v>
      </c>
      <c r="G13" s="44">
        <v>174427871</v>
      </c>
      <c r="H13" s="45">
        <v>182410885</v>
      </c>
      <c r="I13" s="22">
        <f t="shared" si="0"/>
        <v>32.622952508704486</v>
      </c>
      <c r="J13" s="23">
        <f t="shared" si="1"/>
        <v>12.870640246443088</v>
      </c>
      <c r="K13" s="2"/>
    </row>
    <row r="14" spans="1:11" ht="12.75">
      <c r="A14" s="5"/>
      <c r="B14" s="21" t="s">
        <v>22</v>
      </c>
      <c r="C14" s="43">
        <v>0</v>
      </c>
      <c r="D14" s="43">
        <v>27000000</v>
      </c>
      <c r="E14" s="43">
        <v>0</v>
      </c>
      <c r="F14" s="43">
        <v>26652188</v>
      </c>
      <c r="G14" s="44">
        <v>27878189</v>
      </c>
      <c r="H14" s="45">
        <v>29160585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155951748</v>
      </c>
      <c r="D17" s="43">
        <v>220231620</v>
      </c>
      <c r="E17" s="43">
        <v>157851738</v>
      </c>
      <c r="F17" s="43">
        <v>205144905</v>
      </c>
      <c r="G17" s="44">
        <v>211853565</v>
      </c>
      <c r="H17" s="45">
        <v>221539368</v>
      </c>
      <c r="I17" s="29">
        <f t="shared" si="0"/>
        <v>29.960498122611746</v>
      </c>
      <c r="J17" s="30">
        <f t="shared" si="1"/>
        <v>11.961106392429599</v>
      </c>
      <c r="K17" s="2"/>
    </row>
    <row r="18" spans="1:11" ht="12.75">
      <c r="A18" s="5"/>
      <c r="B18" s="24" t="s">
        <v>25</v>
      </c>
      <c r="C18" s="46">
        <v>307920384</v>
      </c>
      <c r="D18" s="46">
        <v>395170201</v>
      </c>
      <c r="E18" s="46">
        <v>284706795</v>
      </c>
      <c r="F18" s="46">
        <v>400036015</v>
      </c>
      <c r="G18" s="47">
        <v>414159625</v>
      </c>
      <c r="H18" s="48">
        <v>433110838</v>
      </c>
      <c r="I18" s="25">
        <f t="shared" si="0"/>
        <v>40.50806725564804</v>
      </c>
      <c r="J18" s="26">
        <f t="shared" si="1"/>
        <v>15.009506438491371</v>
      </c>
      <c r="K18" s="2"/>
    </row>
    <row r="19" spans="1:11" ht="23.25" customHeight="1">
      <c r="A19" s="31"/>
      <c r="B19" s="32" t="s">
        <v>26</v>
      </c>
      <c r="C19" s="52">
        <v>56528592</v>
      </c>
      <c r="D19" s="52">
        <v>65486158</v>
      </c>
      <c r="E19" s="52">
        <v>62836621</v>
      </c>
      <c r="F19" s="53">
        <v>57862655</v>
      </c>
      <c r="G19" s="54">
        <v>68522449</v>
      </c>
      <c r="H19" s="55">
        <v>72918020</v>
      </c>
      <c r="I19" s="33">
        <f t="shared" si="0"/>
        <v>-7.915712081335502</v>
      </c>
      <c r="J19" s="34">
        <f t="shared" si="1"/>
        <v>5.084988597051288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56259636</v>
      </c>
      <c r="D23" s="43">
        <v>65486162</v>
      </c>
      <c r="E23" s="43">
        <v>11079323</v>
      </c>
      <c r="F23" s="43">
        <v>57862000</v>
      </c>
      <c r="G23" s="44">
        <v>47095156</v>
      </c>
      <c r="H23" s="45">
        <v>49260809</v>
      </c>
      <c r="I23" s="38">
        <f t="shared" si="0"/>
        <v>422.25212677706025</v>
      </c>
      <c r="J23" s="23">
        <f t="shared" si="1"/>
        <v>64.43569770977196</v>
      </c>
      <c r="K23" s="2"/>
    </row>
    <row r="24" spans="1:11" ht="12.75">
      <c r="A24" s="9"/>
      <c r="B24" s="21" t="s">
        <v>30</v>
      </c>
      <c r="C24" s="43">
        <v>103158000</v>
      </c>
      <c r="D24" s="43">
        <v>76318009</v>
      </c>
      <c r="E24" s="43">
        <v>8902185</v>
      </c>
      <c r="F24" s="43">
        <v>115204000</v>
      </c>
      <c r="G24" s="44">
        <v>125259890</v>
      </c>
      <c r="H24" s="45">
        <v>129368021</v>
      </c>
      <c r="I24" s="38">
        <f t="shared" si="0"/>
        <v>1194.1092551997067</v>
      </c>
      <c r="J24" s="23">
        <f t="shared" si="1"/>
        <v>144.03012353435423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159417636</v>
      </c>
      <c r="D26" s="46">
        <v>141804171</v>
      </c>
      <c r="E26" s="46">
        <v>19981508</v>
      </c>
      <c r="F26" s="46">
        <v>173066000</v>
      </c>
      <c r="G26" s="47">
        <v>172355046</v>
      </c>
      <c r="H26" s="48">
        <v>178628830</v>
      </c>
      <c r="I26" s="25">
        <f t="shared" si="0"/>
        <v>766.1308245603885</v>
      </c>
      <c r="J26" s="26">
        <f t="shared" si="1"/>
        <v>107.54284422878473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67000</v>
      </c>
      <c r="E28" s="43">
        <v>-272962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20080476</v>
      </c>
      <c r="D29" s="43">
        <v>27893319</v>
      </c>
      <c r="E29" s="43">
        <v>1953332</v>
      </c>
      <c r="F29" s="43">
        <v>13340000</v>
      </c>
      <c r="G29" s="44">
        <v>16594000</v>
      </c>
      <c r="H29" s="45">
        <v>15035276</v>
      </c>
      <c r="I29" s="38">
        <f t="shared" si="0"/>
        <v>582.9356197512764</v>
      </c>
      <c r="J29" s="23">
        <f t="shared" si="1"/>
        <v>97.44453307206746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84049668</v>
      </c>
      <c r="D31" s="43">
        <v>74688965</v>
      </c>
      <c r="E31" s="43">
        <v>74369990</v>
      </c>
      <c r="F31" s="43">
        <v>72860058</v>
      </c>
      <c r="G31" s="44">
        <v>78502388</v>
      </c>
      <c r="H31" s="45">
        <v>82781722</v>
      </c>
      <c r="I31" s="38">
        <f t="shared" si="0"/>
        <v>-2.0302974358339942</v>
      </c>
      <c r="J31" s="23">
        <f t="shared" si="1"/>
        <v>3.6363822968431325</v>
      </c>
      <c r="K31" s="2"/>
    </row>
    <row r="32" spans="1:11" ht="12.75">
      <c r="A32" s="9"/>
      <c r="B32" s="21" t="s">
        <v>31</v>
      </c>
      <c r="C32" s="43">
        <v>55287492</v>
      </c>
      <c r="D32" s="43">
        <v>39154887</v>
      </c>
      <c r="E32" s="43">
        <v>8625670</v>
      </c>
      <c r="F32" s="43">
        <v>86865942</v>
      </c>
      <c r="G32" s="44">
        <v>77258658</v>
      </c>
      <c r="H32" s="45">
        <v>80811832</v>
      </c>
      <c r="I32" s="38">
        <f t="shared" si="0"/>
        <v>907.0631266904483</v>
      </c>
      <c r="J32" s="23">
        <f t="shared" si="1"/>
        <v>110.81137348346735</v>
      </c>
      <c r="K32" s="2"/>
    </row>
    <row r="33" spans="1:11" ht="13.5" thickBot="1">
      <c r="A33" s="9"/>
      <c r="B33" s="39" t="s">
        <v>38</v>
      </c>
      <c r="C33" s="59">
        <v>159417636</v>
      </c>
      <c r="D33" s="59">
        <v>141804171</v>
      </c>
      <c r="E33" s="59">
        <v>84676030</v>
      </c>
      <c r="F33" s="59">
        <v>173066000</v>
      </c>
      <c r="G33" s="60">
        <v>172355046</v>
      </c>
      <c r="H33" s="61">
        <v>178628830</v>
      </c>
      <c r="I33" s="40">
        <f t="shared" si="0"/>
        <v>104.3860582504872</v>
      </c>
      <c r="J33" s="41">
        <f t="shared" si="1"/>
        <v>28.251864794737646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8853634</v>
      </c>
      <c r="D8" s="43">
        <v>8038805</v>
      </c>
      <c r="E8" s="43">
        <v>10249855</v>
      </c>
      <c r="F8" s="43">
        <v>10653940</v>
      </c>
      <c r="G8" s="44">
        <v>11144020</v>
      </c>
      <c r="H8" s="45">
        <v>11656644</v>
      </c>
      <c r="I8" s="22">
        <f>IF($E8=0,0,(($F8/$E8)-1)*100)</f>
        <v>3.942348452734201</v>
      </c>
      <c r="J8" s="23">
        <f>IF($E8=0,0,((($H8/$E8)^(1/3))-1)*100)</f>
        <v>4.380315160471837</v>
      </c>
      <c r="K8" s="2"/>
    </row>
    <row r="9" spans="1:11" ht="12.75">
      <c r="A9" s="5"/>
      <c r="B9" s="21" t="s">
        <v>17</v>
      </c>
      <c r="C9" s="43">
        <v>1052000</v>
      </c>
      <c r="D9" s="43">
        <v>1052000</v>
      </c>
      <c r="E9" s="43">
        <v>638490</v>
      </c>
      <c r="F9" s="43">
        <v>1603548</v>
      </c>
      <c r="G9" s="44">
        <v>1677311</v>
      </c>
      <c r="H9" s="45">
        <v>1754468</v>
      </c>
      <c r="I9" s="22">
        <f>IF($E9=0,0,(($F9/$E9)-1)*100)</f>
        <v>151.1469247756425</v>
      </c>
      <c r="J9" s="23">
        <f>IF($E9=0,0,((($H9/$E9)^(1/3))-1)*100)</f>
        <v>40.06526606002008</v>
      </c>
      <c r="K9" s="2"/>
    </row>
    <row r="10" spans="1:11" ht="12.75">
      <c r="A10" s="5"/>
      <c r="B10" s="21" t="s">
        <v>18</v>
      </c>
      <c r="C10" s="43">
        <v>186270784</v>
      </c>
      <c r="D10" s="43">
        <v>206828288</v>
      </c>
      <c r="E10" s="43">
        <v>105472997</v>
      </c>
      <c r="F10" s="43">
        <v>192446363</v>
      </c>
      <c r="G10" s="44">
        <v>201298895</v>
      </c>
      <c r="H10" s="45">
        <v>210558648</v>
      </c>
      <c r="I10" s="22">
        <f aca="true" t="shared" si="0" ref="I10:I33">IF($E10=0,0,(($F10/$E10)-1)*100)</f>
        <v>82.46031541134646</v>
      </c>
      <c r="J10" s="23">
        <f aca="true" t="shared" si="1" ref="J10:J33">IF($E10=0,0,((($H10/$E10)^(1/3))-1)*100)</f>
        <v>25.91494078515433</v>
      </c>
      <c r="K10" s="2"/>
    </row>
    <row r="11" spans="1:11" ht="12.75">
      <c r="A11" s="9"/>
      <c r="B11" s="24" t="s">
        <v>19</v>
      </c>
      <c r="C11" s="46">
        <v>196176418</v>
      </c>
      <c r="D11" s="46">
        <v>215919093</v>
      </c>
      <c r="E11" s="46">
        <v>116361342</v>
      </c>
      <c r="F11" s="46">
        <v>204703851</v>
      </c>
      <c r="G11" s="47">
        <v>214120226</v>
      </c>
      <c r="H11" s="48">
        <v>223969760</v>
      </c>
      <c r="I11" s="25">
        <f t="shared" si="0"/>
        <v>75.9208406173246</v>
      </c>
      <c r="J11" s="26">
        <f t="shared" si="1"/>
        <v>24.392316176091565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80299975</v>
      </c>
      <c r="D13" s="43">
        <v>80998702</v>
      </c>
      <c r="E13" s="43">
        <v>48545517</v>
      </c>
      <c r="F13" s="43">
        <v>63842476</v>
      </c>
      <c r="G13" s="44">
        <v>66779226</v>
      </c>
      <c r="H13" s="45">
        <v>69851074</v>
      </c>
      <c r="I13" s="22">
        <f t="shared" si="0"/>
        <v>31.51054916152196</v>
      </c>
      <c r="J13" s="23">
        <f t="shared" si="1"/>
        <v>12.894985590482456</v>
      </c>
      <c r="K13" s="2"/>
    </row>
    <row r="14" spans="1:11" ht="12.75">
      <c r="A14" s="5"/>
      <c r="B14" s="21" t="s">
        <v>22</v>
      </c>
      <c r="C14" s="43">
        <v>6640224</v>
      </c>
      <c r="D14" s="43">
        <v>5000000</v>
      </c>
      <c r="E14" s="43">
        <v>0</v>
      </c>
      <c r="F14" s="43">
        <v>5000000</v>
      </c>
      <c r="G14" s="44">
        <v>5230000</v>
      </c>
      <c r="H14" s="45">
        <v>5470580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136837864</v>
      </c>
      <c r="D17" s="43">
        <v>144240360</v>
      </c>
      <c r="E17" s="43">
        <v>41321676</v>
      </c>
      <c r="F17" s="43">
        <v>158385253</v>
      </c>
      <c r="G17" s="44">
        <v>165670973</v>
      </c>
      <c r="H17" s="45">
        <v>173291844</v>
      </c>
      <c r="I17" s="29">
        <f t="shared" si="0"/>
        <v>283.29823069132044</v>
      </c>
      <c r="J17" s="30">
        <f t="shared" si="1"/>
        <v>61.26250374277258</v>
      </c>
      <c r="K17" s="2"/>
    </row>
    <row r="18" spans="1:11" ht="12.75">
      <c r="A18" s="5"/>
      <c r="B18" s="24" t="s">
        <v>25</v>
      </c>
      <c r="C18" s="46">
        <v>223778063</v>
      </c>
      <c r="D18" s="46">
        <v>230239062</v>
      </c>
      <c r="E18" s="46">
        <v>89867193</v>
      </c>
      <c r="F18" s="46">
        <v>227227729</v>
      </c>
      <c r="G18" s="47">
        <v>237680199</v>
      </c>
      <c r="H18" s="48">
        <v>248613498</v>
      </c>
      <c r="I18" s="25">
        <f t="shared" si="0"/>
        <v>152.84836592147704</v>
      </c>
      <c r="J18" s="26">
        <f t="shared" si="1"/>
        <v>40.380841839868076</v>
      </c>
      <c r="K18" s="2"/>
    </row>
    <row r="19" spans="1:11" ht="23.25" customHeight="1">
      <c r="A19" s="31"/>
      <c r="B19" s="32" t="s">
        <v>26</v>
      </c>
      <c r="C19" s="52">
        <v>-27601645</v>
      </c>
      <c r="D19" s="52">
        <v>-14319969</v>
      </c>
      <c r="E19" s="52">
        <v>26494149</v>
      </c>
      <c r="F19" s="53">
        <v>-22523878</v>
      </c>
      <c r="G19" s="54">
        <v>-23559973</v>
      </c>
      <c r="H19" s="55">
        <v>-24643738</v>
      </c>
      <c r="I19" s="33">
        <f t="shared" si="0"/>
        <v>-185.01453660579926</v>
      </c>
      <c r="J19" s="34">
        <f t="shared" si="1"/>
        <v>-197.61551941417034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25132800</v>
      </c>
      <c r="D23" s="43">
        <v>29391133</v>
      </c>
      <c r="E23" s="43">
        <v>18921053</v>
      </c>
      <c r="F23" s="43">
        <v>15944350</v>
      </c>
      <c r="G23" s="44">
        <v>16677792</v>
      </c>
      <c r="H23" s="45">
        <v>17444968</v>
      </c>
      <c r="I23" s="38">
        <f t="shared" si="0"/>
        <v>-15.732226953753582</v>
      </c>
      <c r="J23" s="23">
        <f t="shared" si="1"/>
        <v>-2.6711425993639293</v>
      </c>
      <c r="K23" s="2"/>
    </row>
    <row r="24" spans="1:11" ht="12.75">
      <c r="A24" s="9"/>
      <c r="B24" s="21" t="s">
        <v>30</v>
      </c>
      <c r="C24" s="43">
        <v>77326999</v>
      </c>
      <c r="D24" s="43">
        <v>96020550</v>
      </c>
      <c r="E24" s="43">
        <v>49926648</v>
      </c>
      <c r="F24" s="43">
        <v>83039999</v>
      </c>
      <c r="G24" s="44">
        <v>86859839</v>
      </c>
      <c r="H24" s="45">
        <v>90855389</v>
      </c>
      <c r="I24" s="38">
        <f t="shared" si="0"/>
        <v>66.32400196384103</v>
      </c>
      <c r="J24" s="23">
        <f t="shared" si="1"/>
        <v>22.08793862094818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102459799</v>
      </c>
      <c r="D26" s="46">
        <v>125411683</v>
      </c>
      <c r="E26" s="46">
        <v>68847701</v>
      </c>
      <c r="F26" s="46">
        <v>98984349</v>
      </c>
      <c r="G26" s="47">
        <v>103537631</v>
      </c>
      <c r="H26" s="48">
        <v>108300357</v>
      </c>
      <c r="I26" s="25">
        <f t="shared" si="0"/>
        <v>43.77291843049343</v>
      </c>
      <c r="J26" s="26">
        <f t="shared" si="1"/>
        <v>16.300116168418445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9202000</v>
      </c>
      <c r="D29" s="43">
        <v>14130551</v>
      </c>
      <c r="E29" s="43">
        <v>5028220</v>
      </c>
      <c r="F29" s="43">
        <v>3906000</v>
      </c>
      <c r="G29" s="44">
        <v>4085676</v>
      </c>
      <c r="H29" s="45">
        <v>4273617</v>
      </c>
      <c r="I29" s="38">
        <f t="shared" si="0"/>
        <v>-22.31843475424703</v>
      </c>
      <c r="J29" s="23">
        <f t="shared" si="1"/>
        <v>-5.275909867653938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72586999</v>
      </c>
      <c r="D31" s="43">
        <v>86351999</v>
      </c>
      <c r="E31" s="43">
        <v>74388434</v>
      </c>
      <c r="F31" s="43">
        <v>80797999</v>
      </c>
      <c r="G31" s="44">
        <v>84514707</v>
      </c>
      <c r="H31" s="45">
        <v>88402381</v>
      </c>
      <c r="I31" s="38">
        <f t="shared" si="0"/>
        <v>8.616346191667379</v>
      </c>
      <c r="J31" s="23">
        <f t="shared" si="1"/>
        <v>5.922002341307087</v>
      </c>
      <c r="K31" s="2"/>
    </row>
    <row r="32" spans="1:11" ht="12.75">
      <c r="A32" s="9"/>
      <c r="B32" s="21" t="s">
        <v>31</v>
      </c>
      <c r="C32" s="43">
        <v>20670800</v>
      </c>
      <c r="D32" s="43">
        <v>19765800</v>
      </c>
      <c r="E32" s="43">
        <v>38395866</v>
      </c>
      <c r="F32" s="43">
        <v>14280350</v>
      </c>
      <c r="G32" s="44">
        <v>14937248</v>
      </c>
      <c r="H32" s="45">
        <v>15624359</v>
      </c>
      <c r="I32" s="38">
        <f t="shared" si="0"/>
        <v>-62.80758454569042</v>
      </c>
      <c r="J32" s="23">
        <f t="shared" si="1"/>
        <v>-25.896410156063933</v>
      </c>
      <c r="K32" s="2"/>
    </row>
    <row r="33" spans="1:11" ht="13.5" thickBot="1">
      <c r="A33" s="9"/>
      <c r="B33" s="39" t="s">
        <v>38</v>
      </c>
      <c r="C33" s="59">
        <v>102459799</v>
      </c>
      <c r="D33" s="59">
        <v>120248350</v>
      </c>
      <c r="E33" s="59">
        <v>117812520</v>
      </c>
      <c r="F33" s="59">
        <v>98984349</v>
      </c>
      <c r="G33" s="60">
        <v>103537631</v>
      </c>
      <c r="H33" s="61">
        <v>108300357</v>
      </c>
      <c r="I33" s="40">
        <f t="shared" si="0"/>
        <v>-15.981468692801071</v>
      </c>
      <c r="J33" s="41">
        <f t="shared" si="1"/>
        <v>-2.76719508482427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14844257</v>
      </c>
      <c r="D8" s="43">
        <v>14985253</v>
      </c>
      <c r="E8" s="43">
        <v>16668647</v>
      </c>
      <c r="F8" s="43">
        <v>16615947</v>
      </c>
      <c r="G8" s="44">
        <v>16680571</v>
      </c>
      <c r="H8" s="45">
        <v>17714766</v>
      </c>
      <c r="I8" s="22">
        <f>IF($E8=0,0,(($F8/$E8)-1)*100)</f>
        <v>-0.3161624335796476</v>
      </c>
      <c r="J8" s="23">
        <f>IF($E8=0,0,((($H8/$E8)^(1/3))-1)*100)</f>
        <v>2.0496900943711482</v>
      </c>
      <c r="K8" s="2"/>
    </row>
    <row r="9" spans="1:11" ht="12.75">
      <c r="A9" s="5"/>
      <c r="B9" s="21" t="s">
        <v>17</v>
      </c>
      <c r="C9" s="43">
        <v>215476</v>
      </c>
      <c r="D9" s="43">
        <v>285476</v>
      </c>
      <c r="E9" s="43">
        <v>272534</v>
      </c>
      <c r="F9" s="43">
        <v>259324</v>
      </c>
      <c r="G9" s="44">
        <v>318644</v>
      </c>
      <c r="H9" s="45">
        <v>338401</v>
      </c>
      <c r="I9" s="22">
        <f>IF($E9=0,0,(($F9/$E9)-1)*100)</f>
        <v>-4.847101646033158</v>
      </c>
      <c r="J9" s="23">
        <f>IF($E9=0,0,((($H9/$E9)^(1/3))-1)*100)</f>
        <v>7.482307712468628</v>
      </c>
      <c r="K9" s="2"/>
    </row>
    <row r="10" spans="1:11" ht="12.75">
      <c r="A10" s="5"/>
      <c r="B10" s="21" t="s">
        <v>18</v>
      </c>
      <c r="C10" s="43">
        <v>388822304</v>
      </c>
      <c r="D10" s="43">
        <v>453721603</v>
      </c>
      <c r="E10" s="43">
        <v>335420967</v>
      </c>
      <c r="F10" s="43">
        <v>400411591</v>
      </c>
      <c r="G10" s="44">
        <v>412531093</v>
      </c>
      <c r="H10" s="45">
        <v>439353738</v>
      </c>
      <c r="I10" s="22">
        <f aca="true" t="shared" si="0" ref="I10:I33">IF($E10=0,0,(($F10/$E10)-1)*100)</f>
        <v>19.375838243290254</v>
      </c>
      <c r="J10" s="23">
        <f aca="true" t="shared" si="1" ref="J10:J33">IF($E10=0,0,((($H10/$E10)^(1/3))-1)*100)</f>
        <v>9.414456235138747</v>
      </c>
      <c r="K10" s="2"/>
    </row>
    <row r="11" spans="1:11" ht="12.75">
      <c r="A11" s="9"/>
      <c r="B11" s="24" t="s">
        <v>19</v>
      </c>
      <c r="C11" s="46">
        <v>403882037</v>
      </c>
      <c r="D11" s="46">
        <v>468992332</v>
      </c>
      <c r="E11" s="46">
        <v>352362148</v>
      </c>
      <c r="F11" s="46">
        <v>417286862</v>
      </c>
      <c r="G11" s="47">
        <v>429530308</v>
      </c>
      <c r="H11" s="48">
        <v>457406905</v>
      </c>
      <c r="I11" s="25">
        <f t="shared" si="0"/>
        <v>18.425564257827155</v>
      </c>
      <c r="J11" s="26">
        <f t="shared" si="1"/>
        <v>9.086537194535893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146798013</v>
      </c>
      <c r="D13" s="43">
        <v>157630115</v>
      </c>
      <c r="E13" s="43">
        <v>123825541</v>
      </c>
      <c r="F13" s="43">
        <v>164508200</v>
      </c>
      <c r="G13" s="44">
        <v>165136559</v>
      </c>
      <c r="H13" s="45">
        <v>175847647</v>
      </c>
      <c r="I13" s="22">
        <f t="shared" si="0"/>
        <v>32.85482031530152</v>
      </c>
      <c r="J13" s="23">
        <f t="shared" si="1"/>
        <v>12.402363278296535</v>
      </c>
      <c r="K13" s="2"/>
    </row>
    <row r="14" spans="1:11" ht="12.75">
      <c r="A14" s="5"/>
      <c r="B14" s="21" t="s">
        <v>22</v>
      </c>
      <c r="C14" s="43">
        <v>3361260</v>
      </c>
      <c r="D14" s="43">
        <v>3361260</v>
      </c>
      <c r="E14" s="43">
        <v>0</v>
      </c>
      <c r="F14" s="43">
        <v>3697386</v>
      </c>
      <c r="G14" s="44">
        <v>3915532</v>
      </c>
      <c r="H14" s="45">
        <v>4158295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221867748</v>
      </c>
      <c r="D17" s="43">
        <v>214934254</v>
      </c>
      <c r="E17" s="43">
        <v>110429133</v>
      </c>
      <c r="F17" s="43">
        <v>229714268</v>
      </c>
      <c r="G17" s="44">
        <v>245131610</v>
      </c>
      <c r="H17" s="45">
        <v>262232446</v>
      </c>
      <c r="I17" s="29">
        <f t="shared" si="0"/>
        <v>108.01962467639767</v>
      </c>
      <c r="J17" s="30">
        <f t="shared" si="1"/>
        <v>33.41385126421616</v>
      </c>
      <c r="K17" s="2"/>
    </row>
    <row r="18" spans="1:11" ht="12.75">
      <c r="A18" s="5"/>
      <c r="B18" s="24" t="s">
        <v>25</v>
      </c>
      <c r="C18" s="46">
        <v>372027021</v>
      </c>
      <c r="D18" s="46">
        <v>375925629</v>
      </c>
      <c r="E18" s="46">
        <v>234254674</v>
      </c>
      <c r="F18" s="46">
        <v>397919854</v>
      </c>
      <c r="G18" s="47">
        <v>414183701</v>
      </c>
      <c r="H18" s="48">
        <v>442238388</v>
      </c>
      <c r="I18" s="25">
        <f t="shared" si="0"/>
        <v>69.86634554834966</v>
      </c>
      <c r="J18" s="26">
        <f t="shared" si="1"/>
        <v>23.591724226468447</v>
      </c>
      <c r="K18" s="2"/>
    </row>
    <row r="19" spans="1:11" ht="23.25" customHeight="1">
      <c r="A19" s="31"/>
      <c r="B19" s="32" t="s">
        <v>26</v>
      </c>
      <c r="C19" s="52">
        <v>31855016</v>
      </c>
      <c r="D19" s="52">
        <v>93066703</v>
      </c>
      <c r="E19" s="52">
        <v>118107474</v>
      </c>
      <c r="F19" s="53">
        <v>19367008</v>
      </c>
      <c r="G19" s="54">
        <v>15346607</v>
      </c>
      <c r="H19" s="55">
        <v>15168517</v>
      </c>
      <c r="I19" s="33">
        <f t="shared" si="0"/>
        <v>-83.60221640164788</v>
      </c>
      <c r="J19" s="34">
        <f t="shared" si="1"/>
        <v>-49.54681581738033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30180000</v>
      </c>
      <c r="D23" s="43">
        <v>35128686</v>
      </c>
      <c r="E23" s="43">
        <v>19837829</v>
      </c>
      <c r="F23" s="43">
        <v>19477097</v>
      </c>
      <c r="G23" s="44">
        <v>14437404</v>
      </c>
      <c r="H23" s="45">
        <v>12643025</v>
      </c>
      <c r="I23" s="38">
        <f t="shared" si="0"/>
        <v>-1.818404624820591</v>
      </c>
      <c r="J23" s="23">
        <f t="shared" si="1"/>
        <v>-13.943115746659874</v>
      </c>
      <c r="K23" s="2"/>
    </row>
    <row r="24" spans="1:11" ht="12.75">
      <c r="A24" s="9"/>
      <c r="B24" s="21" t="s">
        <v>30</v>
      </c>
      <c r="C24" s="43">
        <v>51002001</v>
      </c>
      <c r="D24" s="43">
        <v>71601800</v>
      </c>
      <c r="E24" s="43">
        <v>20563090</v>
      </c>
      <c r="F24" s="43">
        <v>120654048</v>
      </c>
      <c r="G24" s="44">
        <v>73586130</v>
      </c>
      <c r="H24" s="45">
        <v>80691582</v>
      </c>
      <c r="I24" s="38">
        <f t="shared" si="0"/>
        <v>486.7505710474447</v>
      </c>
      <c r="J24" s="23">
        <f t="shared" si="1"/>
        <v>57.72963001371949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81182001</v>
      </c>
      <c r="D26" s="46">
        <v>106730486</v>
      </c>
      <c r="E26" s="46">
        <v>40400919</v>
      </c>
      <c r="F26" s="46">
        <v>140131145</v>
      </c>
      <c r="G26" s="47">
        <v>88023534</v>
      </c>
      <c r="H26" s="48">
        <v>93334607</v>
      </c>
      <c r="I26" s="25">
        <f t="shared" si="0"/>
        <v>246.85137979163295</v>
      </c>
      <c r="J26" s="26">
        <f t="shared" si="1"/>
        <v>32.19564647516542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46252001</v>
      </c>
      <c r="D31" s="43">
        <v>62879974</v>
      </c>
      <c r="E31" s="43">
        <v>73655421</v>
      </c>
      <c r="F31" s="43">
        <v>82100397</v>
      </c>
      <c r="G31" s="44">
        <v>71214334</v>
      </c>
      <c r="H31" s="45">
        <v>75918655</v>
      </c>
      <c r="I31" s="38">
        <f t="shared" si="0"/>
        <v>11.465518607245496</v>
      </c>
      <c r="J31" s="23">
        <f t="shared" si="1"/>
        <v>1.0139288765506294</v>
      </c>
      <c r="K31" s="2"/>
    </row>
    <row r="32" spans="1:11" ht="12.75">
      <c r="A32" s="9"/>
      <c r="B32" s="21" t="s">
        <v>31</v>
      </c>
      <c r="C32" s="43">
        <v>34930000</v>
      </c>
      <c r="D32" s="43">
        <v>43850512</v>
      </c>
      <c r="E32" s="43">
        <v>35665128</v>
      </c>
      <c r="F32" s="43">
        <v>58030748</v>
      </c>
      <c r="G32" s="44">
        <v>16809200</v>
      </c>
      <c r="H32" s="45">
        <v>17415952</v>
      </c>
      <c r="I32" s="38">
        <f t="shared" si="0"/>
        <v>62.71005111771926</v>
      </c>
      <c r="J32" s="23">
        <f t="shared" si="1"/>
        <v>-21.252916635650898</v>
      </c>
      <c r="K32" s="2"/>
    </row>
    <row r="33" spans="1:11" ht="13.5" thickBot="1">
      <c r="A33" s="9"/>
      <c r="B33" s="39" t="s">
        <v>38</v>
      </c>
      <c r="C33" s="59">
        <v>81182001</v>
      </c>
      <c r="D33" s="59">
        <v>106730486</v>
      </c>
      <c r="E33" s="59">
        <v>109320549</v>
      </c>
      <c r="F33" s="59">
        <v>140131145</v>
      </c>
      <c r="G33" s="60">
        <v>88023534</v>
      </c>
      <c r="H33" s="61">
        <v>93334607</v>
      </c>
      <c r="I33" s="40">
        <f t="shared" si="0"/>
        <v>28.18371868952103</v>
      </c>
      <c r="J33" s="41">
        <f t="shared" si="1"/>
        <v>-5.1333350777165165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16600948</v>
      </c>
      <c r="D8" s="43">
        <v>16621377</v>
      </c>
      <c r="E8" s="43">
        <v>16835728</v>
      </c>
      <c r="F8" s="43">
        <v>17268416</v>
      </c>
      <c r="G8" s="44">
        <v>18062764</v>
      </c>
      <c r="H8" s="45">
        <v>18893651</v>
      </c>
      <c r="I8" s="22">
        <f>IF($E8=0,0,(($F8/$E8)-1)*100)</f>
        <v>2.57005815251945</v>
      </c>
      <c r="J8" s="23">
        <f>IF($E8=0,0,((($H8/$E8)^(1/3))-1)*100)</f>
        <v>3.918929132774407</v>
      </c>
      <c r="K8" s="2"/>
    </row>
    <row r="9" spans="1:11" ht="12.75">
      <c r="A9" s="5"/>
      <c r="B9" s="21" t="s">
        <v>17</v>
      </c>
      <c r="C9" s="43">
        <v>1449002</v>
      </c>
      <c r="D9" s="43">
        <v>1742952</v>
      </c>
      <c r="E9" s="43">
        <v>1597706</v>
      </c>
      <c r="F9" s="43">
        <v>1747679</v>
      </c>
      <c r="G9" s="44">
        <v>1828072</v>
      </c>
      <c r="H9" s="45">
        <v>1978541</v>
      </c>
      <c r="I9" s="22">
        <f>IF($E9=0,0,(($F9/$E9)-1)*100)</f>
        <v>9.386770782609567</v>
      </c>
      <c r="J9" s="23">
        <f>IF($E9=0,0,((($H9/$E9)^(1/3))-1)*100)</f>
        <v>7.386427849534072</v>
      </c>
      <c r="K9" s="2"/>
    </row>
    <row r="10" spans="1:11" ht="12.75">
      <c r="A10" s="5"/>
      <c r="B10" s="21" t="s">
        <v>18</v>
      </c>
      <c r="C10" s="43">
        <v>199895442</v>
      </c>
      <c r="D10" s="43">
        <v>199291736</v>
      </c>
      <c r="E10" s="43">
        <v>191454835</v>
      </c>
      <c r="F10" s="43">
        <v>211131209</v>
      </c>
      <c r="G10" s="44">
        <v>220843245</v>
      </c>
      <c r="H10" s="45">
        <v>239020798</v>
      </c>
      <c r="I10" s="22">
        <f aca="true" t="shared" si="0" ref="I10:I33">IF($E10=0,0,(($F10/$E10)-1)*100)</f>
        <v>10.277292814255645</v>
      </c>
      <c r="J10" s="23">
        <f aca="true" t="shared" si="1" ref="J10:J33">IF($E10=0,0,((($H10/$E10)^(1/3))-1)*100)</f>
        <v>7.677042325893435</v>
      </c>
      <c r="K10" s="2"/>
    </row>
    <row r="11" spans="1:11" ht="12.75">
      <c r="A11" s="9"/>
      <c r="B11" s="24" t="s">
        <v>19</v>
      </c>
      <c r="C11" s="46">
        <v>217945392</v>
      </c>
      <c r="D11" s="46">
        <v>217656065</v>
      </c>
      <c r="E11" s="46">
        <v>209888269</v>
      </c>
      <c r="F11" s="46">
        <v>230147304</v>
      </c>
      <c r="G11" s="47">
        <v>240734081</v>
      </c>
      <c r="H11" s="48">
        <v>259892990</v>
      </c>
      <c r="I11" s="25">
        <f t="shared" si="0"/>
        <v>9.652295050372729</v>
      </c>
      <c r="J11" s="26">
        <f t="shared" si="1"/>
        <v>7.38298361644083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116101048</v>
      </c>
      <c r="D13" s="43">
        <v>99993118</v>
      </c>
      <c r="E13" s="43">
        <v>86626661</v>
      </c>
      <c r="F13" s="43">
        <v>104834987</v>
      </c>
      <c r="G13" s="44">
        <v>109657394</v>
      </c>
      <c r="H13" s="45">
        <v>118683273</v>
      </c>
      <c r="I13" s="22">
        <f t="shared" si="0"/>
        <v>21.019309517193552</v>
      </c>
      <c r="J13" s="23">
        <f t="shared" si="1"/>
        <v>11.065535072121268</v>
      </c>
      <c r="K13" s="2"/>
    </row>
    <row r="14" spans="1:11" ht="12.75">
      <c r="A14" s="5"/>
      <c r="B14" s="21" t="s">
        <v>22</v>
      </c>
      <c r="C14" s="43">
        <v>0</v>
      </c>
      <c r="D14" s="43">
        <v>14258932</v>
      </c>
      <c r="E14" s="43">
        <v>0</v>
      </c>
      <c r="F14" s="43">
        <v>6812100</v>
      </c>
      <c r="G14" s="44">
        <v>7125457</v>
      </c>
      <c r="H14" s="45">
        <v>7711952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225292660</v>
      </c>
      <c r="D17" s="43">
        <v>199933268</v>
      </c>
      <c r="E17" s="43">
        <v>71719991</v>
      </c>
      <c r="F17" s="43">
        <v>207730028</v>
      </c>
      <c r="G17" s="44">
        <v>217285612</v>
      </c>
      <c r="H17" s="45">
        <v>235170335</v>
      </c>
      <c r="I17" s="29">
        <f t="shared" si="0"/>
        <v>189.6403430948562</v>
      </c>
      <c r="J17" s="30">
        <f t="shared" si="1"/>
        <v>48.564177811124544</v>
      </c>
      <c r="K17" s="2"/>
    </row>
    <row r="18" spans="1:11" ht="12.75">
      <c r="A18" s="5"/>
      <c r="B18" s="24" t="s">
        <v>25</v>
      </c>
      <c r="C18" s="46">
        <v>341393708</v>
      </c>
      <c r="D18" s="46">
        <v>314185318</v>
      </c>
      <c r="E18" s="46">
        <v>158346652</v>
      </c>
      <c r="F18" s="46">
        <v>319377115</v>
      </c>
      <c r="G18" s="47">
        <v>334068463</v>
      </c>
      <c r="H18" s="48">
        <v>361565560</v>
      </c>
      <c r="I18" s="25">
        <f t="shared" si="0"/>
        <v>101.69489595523622</v>
      </c>
      <c r="J18" s="26">
        <f t="shared" si="1"/>
        <v>31.681891731702837</v>
      </c>
      <c r="K18" s="2"/>
    </row>
    <row r="19" spans="1:11" ht="23.25" customHeight="1">
      <c r="A19" s="31"/>
      <c r="B19" s="32" t="s">
        <v>26</v>
      </c>
      <c r="C19" s="52">
        <v>-123448316</v>
      </c>
      <c r="D19" s="52">
        <v>-96529253</v>
      </c>
      <c r="E19" s="52">
        <v>51541617</v>
      </c>
      <c r="F19" s="53">
        <v>-89229811</v>
      </c>
      <c r="G19" s="54">
        <v>-93334382</v>
      </c>
      <c r="H19" s="55">
        <v>-101672570</v>
      </c>
      <c r="I19" s="33">
        <f t="shared" si="0"/>
        <v>-273.12186965341033</v>
      </c>
      <c r="J19" s="34">
        <f t="shared" si="1"/>
        <v>-225.41474150150708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10463999</v>
      </c>
      <c r="D23" s="43">
        <v>39865564</v>
      </c>
      <c r="E23" s="43">
        <v>31256968</v>
      </c>
      <c r="F23" s="43">
        <v>35421040</v>
      </c>
      <c r="G23" s="44">
        <v>0</v>
      </c>
      <c r="H23" s="45">
        <v>0</v>
      </c>
      <c r="I23" s="38">
        <f t="shared" si="0"/>
        <v>13.322059900371652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21268082</v>
      </c>
      <c r="D24" s="43">
        <v>63995500</v>
      </c>
      <c r="E24" s="43">
        <v>58603548</v>
      </c>
      <c r="F24" s="43">
        <v>56468649</v>
      </c>
      <c r="G24" s="44">
        <v>59066207</v>
      </c>
      <c r="H24" s="45">
        <v>61783251</v>
      </c>
      <c r="I24" s="38">
        <f t="shared" si="0"/>
        <v>-3.642951788516291</v>
      </c>
      <c r="J24" s="23">
        <f t="shared" si="1"/>
        <v>1.7768367936171536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31732081</v>
      </c>
      <c r="D26" s="46">
        <v>103861064</v>
      </c>
      <c r="E26" s="46">
        <v>89860516</v>
      </c>
      <c r="F26" s="46">
        <v>91889689</v>
      </c>
      <c r="G26" s="47">
        <v>59066207</v>
      </c>
      <c r="H26" s="48">
        <v>61783251</v>
      </c>
      <c r="I26" s="25">
        <f t="shared" si="0"/>
        <v>2.2581363766039253</v>
      </c>
      <c r="J26" s="26">
        <f t="shared" si="1"/>
        <v>-11.739317192622089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11508000</v>
      </c>
      <c r="E29" s="43">
        <v>10710835</v>
      </c>
      <c r="F29" s="43">
        <v>15300000</v>
      </c>
      <c r="G29" s="44">
        <v>16003800</v>
      </c>
      <c r="H29" s="45">
        <v>16739975</v>
      </c>
      <c r="I29" s="38">
        <f t="shared" si="0"/>
        <v>42.846005936978756</v>
      </c>
      <c r="J29" s="23">
        <f t="shared" si="1"/>
        <v>16.049647421081726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25826642</v>
      </c>
      <c r="D31" s="43">
        <v>57761749</v>
      </c>
      <c r="E31" s="43">
        <v>80481789</v>
      </c>
      <c r="F31" s="43">
        <v>32163105</v>
      </c>
      <c r="G31" s="44">
        <v>23755152</v>
      </c>
      <c r="H31" s="45">
        <v>24847887</v>
      </c>
      <c r="I31" s="38">
        <f t="shared" si="0"/>
        <v>-60.03679167718302</v>
      </c>
      <c r="J31" s="23">
        <f t="shared" si="1"/>
        <v>-32.41287899907497</v>
      </c>
      <c r="K31" s="2"/>
    </row>
    <row r="32" spans="1:11" ht="12.75">
      <c r="A32" s="9"/>
      <c r="B32" s="21" t="s">
        <v>31</v>
      </c>
      <c r="C32" s="43">
        <v>42371847</v>
      </c>
      <c r="D32" s="43">
        <v>34591315</v>
      </c>
      <c r="E32" s="43">
        <v>82449607</v>
      </c>
      <c r="F32" s="43">
        <v>44426584</v>
      </c>
      <c r="G32" s="44">
        <v>19307255</v>
      </c>
      <c r="H32" s="45">
        <v>20195389</v>
      </c>
      <c r="I32" s="38">
        <f t="shared" si="0"/>
        <v>-46.116681914566314</v>
      </c>
      <c r="J32" s="23">
        <f t="shared" si="1"/>
        <v>-37.43167275555813</v>
      </c>
      <c r="K32" s="2"/>
    </row>
    <row r="33" spans="1:11" ht="13.5" thickBot="1">
      <c r="A33" s="9"/>
      <c r="B33" s="39" t="s">
        <v>38</v>
      </c>
      <c r="C33" s="59">
        <v>68198489</v>
      </c>
      <c r="D33" s="59">
        <v>103861064</v>
      </c>
      <c r="E33" s="59">
        <v>173642231</v>
      </c>
      <c r="F33" s="59">
        <v>91889689</v>
      </c>
      <c r="G33" s="60">
        <v>59066207</v>
      </c>
      <c r="H33" s="61">
        <v>61783251</v>
      </c>
      <c r="I33" s="40">
        <f t="shared" si="0"/>
        <v>-47.08102489192275</v>
      </c>
      <c r="J33" s="41">
        <f t="shared" si="1"/>
        <v>-29.139349757426135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246182733</v>
      </c>
      <c r="D8" s="43">
        <v>245634107</v>
      </c>
      <c r="E8" s="43">
        <v>216315378</v>
      </c>
      <c r="F8" s="43">
        <v>246182733</v>
      </c>
      <c r="G8" s="44">
        <v>257999504</v>
      </c>
      <c r="H8" s="45">
        <v>270383481</v>
      </c>
      <c r="I8" s="22">
        <f>IF($E8=0,0,(($F8/$E8)-1)*100)</f>
        <v>13.807319329835167</v>
      </c>
      <c r="J8" s="23">
        <f>IF($E8=0,0,((($H8/$E8)^(1/3))-1)*100)</f>
        <v>7.7203080555176</v>
      </c>
      <c r="K8" s="2"/>
    </row>
    <row r="9" spans="1:11" ht="12.75">
      <c r="A9" s="5"/>
      <c r="B9" s="21" t="s">
        <v>17</v>
      </c>
      <c r="C9" s="43">
        <v>541726058</v>
      </c>
      <c r="D9" s="43">
        <v>544839825</v>
      </c>
      <c r="E9" s="43">
        <v>482612747</v>
      </c>
      <c r="F9" s="43">
        <v>593234195</v>
      </c>
      <c r="G9" s="44">
        <v>624345919</v>
      </c>
      <c r="H9" s="45">
        <v>677624321</v>
      </c>
      <c r="I9" s="22">
        <f>IF($E9=0,0,(($F9/$E9)-1)*100)</f>
        <v>22.921368879633008</v>
      </c>
      <c r="J9" s="23">
        <f>IF($E9=0,0,((($H9/$E9)^(1/3))-1)*100)</f>
        <v>11.977319071588566</v>
      </c>
      <c r="K9" s="2"/>
    </row>
    <row r="10" spans="1:11" ht="12.75">
      <c r="A10" s="5"/>
      <c r="B10" s="21" t="s">
        <v>18</v>
      </c>
      <c r="C10" s="43">
        <v>503962867</v>
      </c>
      <c r="D10" s="43">
        <v>511640160</v>
      </c>
      <c r="E10" s="43">
        <v>499059823</v>
      </c>
      <c r="F10" s="43">
        <v>537761176</v>
      </c>
      <c r="G10" s="44">
        <v>561017880</v>
      </c>
      <c r="H10" s="45">
        <v>596690551</v>
      </c>
      <c r="I10" s="22">
        <f aca="true" t="shared" si="0" ref="I10:I33">IF($E10=0,0,(($F10/$E10)-1)*100)</f>
        <v>7.754852467857343</v>
      </c>
      <c r="J10" s="23">
        <f aca="true" t="shared" si="1" ref="J10:J33">IF($E10=0,0,((($H10/$E10)^(1/3))-1)*100)</f>
        <v>6.136684606209264</v>
      </c>
      <c r="K10" s="2"/>
    </row>
    <row r="11" spans="1:11" ht="12.75">
      <c r="A11" s="9"/>
      <c r="B11" s="24" t="s">
        <v>19</v>
      </c>
      <c r="C11" s="46">
        <v>1291871658</v>
      </c>
      <c r="D11" s="46">
        <v>1302114092</v>
      </c>
      <c r="E11" s="46">
        <v>1197987948</v>
      </c>
      <c r="F11" s="46">
        <v>1377178104</v>
      </c>
      <c r="G11" s="47">
        <v>1443363303</v>
      </c>
      <c r="H11" s="48">
        <v>1544698353</v>
      </c>
      <c r="I11" s="25">
        <f t="shared" si="0"/>
        <v>14.957592544996112</v>
      </c>
      <c r="J11" s="26">
        <f t="shared" si="1"/>
        <v>8.842141527437676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492280335</v>
      </c>
      <c r="D13" s="43">
        <v>455428042</v>
      </c>
      <c r="E13" s="43">
        <v>475115929</v>
      </c>
      <c r="F13" s="43">
        <v>494070966</v>
      </c>
      <c r="G13" s="44">
        <v>516120873</v>
      </c>
      <c r="H13" s="45">
        <v>541395028</v>
      </c>
      <c r="I13" s="22">
        <f t="shared" si="0"/>
        <v>3.9895604089502212</v>
      </c>
      <c r="J13" s="23">
        <f t="shared" si="1"/>
        <v>4.44914533048395</v>
      </c>
      <c r="K13" s="2"/>
    </row>
    <row r="14" spans="1:11" ht="12.75">
      <c r="A14" s="5"/>
      <c r="B14" s="21" t="s">
        <v>22</v>
      </c>
      <c r="C14" s="43">
        <v>29539809</v>
      </c>
      <c r="D14" s="43">
        <v>64681809</v>
      </c>
      <c r="E14" s="43">
        <v>0</v>
      </c>
      <c r="F14" s="43">
        <v>39272535</v>
      </c>
      <c r="G14" s="44">
        <v>48531000</v>
      </c>
      <c r="H14" s="45">
        <v>62542516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337197359</v>
      </c>
      <c r="D16" s="43">
        <v>337197359</v>
      </c>
      <c r="E16" s="43">
        <v>315810588</v>
      </c>
      <c r="F16" s="43">
        <v>364510345</v>
      </c>
      <c r="G16" s="44">
        <v>383464883</v>
      </c>
      <c r="H16" s="45">
        <v>417593258</v>
      </c>
      <c r="I16" s="22">
        <f t="shared" si="0"/>
        <v>15.420558667273054</v>
      </c>
      <c r="J16" s="23">
        <f t="shared" si="1"/>
        <v>9.759536412242142</v>
      </c>
      <c r="K16" s="2"/>
    </row>
    <row r="17" spans="1:11" ht="12.75">
      <c r="A17" s="5"/>
      <c r="B17" s="21" t="s">
        <v>24</v>
      </c>
      <c r="C17" s="43">
        <v>412203456</v>
      </c>
      <c r="D17" s="43">
        <v>436469179</v>
      </c>
      <c r="E17" s="43">
        <v>335688650</v>
      </c>
      <c r="F17" s="43">
        <v>391287119</v>
      </c>
      <c r="G17" s="44">
        <v>405132340</v>
      </c>
      <c r="H17" s="45">
        <v>427519053</v>
      </c>
      <c r="I17" s="29">
        <f t="shared" si="0"/>
        <v>16.56251082662461</v>
      </c>
      <c r="J17" s="30">
        <f t="shared" si="1"/>
        <v>8.3942568775909</v>
      </c>
      <c r="K17" s="2"/>
    </row>
    <row r="18" spans="1:11" ht="12.75">
      <c r="A18" s="5"/>
      <c r="B18" s="24" t="s">
        <v>25</v>
      </c>
      <c r="C18" s="46">
        <v>1271220959</v>
      </c>
      <c r="D18" s="46">
        <v>1293776389</v>
      </c>
      <c r="E18" s="46">
        <v>1126615167</v>
      </c>
      <c r="F18" s="46">
        <v>1289140965</v>
      </c>
      <c r="G18" s="47">
        <v>1353249096</v>
      </c>
      <c r="H18" s="48">
        <v>1449049855</v>
      </c>
      <c r="I18" s="25">
        <f t="shared" si="0"/>
        <v>14.426026096628974</v>
      </c>
      <c r="J18" s="26">
        <f t="shared" si="1"/>
        <v>8.751664151379025</v>
      </c>
      <c r="K18" s="2"/>
    </row>
    <row r="19" spans="1:11" ht="23.25" customHeight="1">
      <c r="A19" s="31"/>
      <c r="B19" s="32" t="s">
        <v>26</v>
      </c>
      <c r="C19" s="52">
        <v>20650699</v>
      </c>
      <c r="D19" s="52">
        <v>8337703</v>
      </c>
      <c r="E19" s="52">
        <v>71372781</v>
      </c>
      <c r="F19" s="53">
        <v>88037139</v>
      </c>
      <c r="G19" s="54">
        <v>90114207</v>
      </c>
      <c r="H19" s="55">
        <v>95648498</v>
      </c>
      <c r="I19" s="33">
        <f t="shared" si="0"/>
        <v>23.348337792806472</v>
      </c>
      <c r="J19" s="34">
        <f t="shared" si="1"/>
        <v>10.250824286703297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20550701</v>
      </c>
      <c r="D23" s="43">
        <v>24154638</v>
      </c>
      <c r="E23" s="43">
        <v>18916832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208279999</v>
      </c>
      <c r="D24" s="43">
        <v>259087881</v>
      </c>
      <c r="E24" s="43">
        <v>108026659</v>
      </c>
      <c r="F24" s="43">
        <v>117510350</v>
      </c>
      <c r="G24" s="44">
        <v>101594150</v>
      </c>
      <c r="H24" s="45">
        <v>114532450</v>
      </c>
      <c r="I24" s="38">
        <f t="shared" si="0"/>
        <v>8.779028332256388</v>
      </c>
      <c r="J24" s="23">
        <f t="shared" si="1"/>
        <v>1.9684619823036043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228830700</v>
      </c>
      <c r="D26" s="46">
        <v>283242519</v>
      </c>
      <c r="E26" s="46">
        <v>126943491</v>
      </c>
      <c r="F26" s="46">
        <v>117510350</v>
      </c>
      <c r="G26" s="47">
        <v>101594150</v>
      </c>
      <c r="H26" s="48">
        <v>114532450</v>
      </c>
      <c r="I26" s="25">
        <f t="shared" si="0"/>
        <v>-7.430976512218335</v>
      </c>
      <c r="J26" s="26">
        <f t="shared" si="1"/>
        <v>-3.371322011603406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18595935</v>
      </c>
      <c r="D29" s="43">
        <v>109231863</v>
      </c>
      <c r="E29" s="43">
        <v>26628017</v>
      </c>
      <c r="F29" s="43">
        <v>9702000</v>
      </c>
      <c r="G29" s="44">
        <v>13000000</v>
      </c>
      <c r="H29" s="45">
        <v>20681000</v>
      </c>
      <c r="I29" s="38">
        <f t="shared" si="0"/>
        <v>-63.564692030953715</v>
      </c>
      <c r="J29" s="23">
        <f t="shared" si="1"/>
        <v>-8.079812190416291</v>
      </c>
      <c r="K29" s="2"/>
    </row>
    <row r="30" spans="1:11" ht="12.75">
      <c r="A30" s="9"/>
      <c r="B30" s="21" t="s">
        <v>36</v>
      </c>
      <c r="C30" s="43">
        <v>103596073</v>
      </c>
      <c r="D30" s="43">
        <v>59704126</v>
      </c>
      <c r="E30" s="43">
        <v>13214423</v>
      </c>
      <c r="F30" s="43">
        <v>26400000</v>
      </c>
      <c r="G30" s="44">
        <v>0</v>
      </c>
      <c r="H30" s="45">
        <v>0</v>
      </c>
      <c r="I30" s="38">
        <f t="shared" si="0"/>
        <v>99.78170821382062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72519294</v>
      </c>
      <c r="D31" s="43">
        <v>67367541</v>
      </c>
      <c r="E31" s="43">
        <v>60275360</v>
      </c>
      <c r="F31" s="43">
        <v>76182226</v>
      </c>
      <c r="G31" s="44">
        <v>88594150</v>
      </c>
      <c r="H31" s="45">
        <v>93851450</v>
      </c>
      <c r="I31" s="38">
        <f t="shared" si="0"/>
        <v>26.390329315328852</v>
      </c>
      <c r="J31" s="23">
        <f t="shared" si="1"/>
        <v>15.904524953825018</v>
      </c>
      <c r="K31" s="2"/>
    </row>
    <row r="32" spans="1:11" ht="12.75">
      <c r="A32" s="9"/>
      <c r="B32" s="21" t="s">
        <v>31</v>
      </c>
      <c r="C32" s="43">
        <v>34119398</v>
      </c>
      <c r="D32" s="43">
        <v>46965607</v>
      </c>
      <c r="E32" s="43">
        <v>26946591</v>
      </c>
      <c r="F32" s="43">
        <v>5226124</v>
      </c>
      <c r="G32" s="44">
        <v>0</v>
      </c>
      <c r="H32" s="45">
        <v>0</v>
      </c>
      <c r="I32" s="38">
        <f t="shared" si="0"/>
        <v>-80.60562094849028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228830700</v>
      </c>
      <c r="D33" s="59">
        <v>283269137</v>
      </c>
      <c r="E33" s="59">
        <v>127064391</v>
      </c>
      <c r="F33" s="59">
        <v>117510350</v>
      </c>
      <c r="G33" s="60">
        <v>101594150</v>
      </c>
      <c r="H33" s="61">
        <v>114532450</v>
      </c>
      <c r="I33" s="40">
        <f t="shared" si="0"/>
        <v>-7.519054650015988</v>
      </c>
      <c r="J33" s="41">
        <f t="shared" si="1"/>
        <v>-3.401978684315088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307474028</v>
      </c>
      <c r="D9" s="43">
        <v>340974028</v>
      </c>
      <c r="E9" s="43">
        <v>253402021</v>
      </c>
      <c r="F9" s="43">
        <v>367302470</v>
      </c>
      <c r="G9" s="44">
        <v>368384618</v>
      </c>
      <c r="H9" s="45">
        <v>390489695</v>
      </c>
      <c r="I9" s="22">
        <f>IF($E9=0,0,(($F9/$E9)-1)*100)</f>
        <v>44.948516412976836</v>
      </c>
      <c r="J9" s="23">
        <f>IF($E9=0,0,((($H9/$E9)^(1/3))-1)*100)</f>
        <v>15.504747316102385</v>
      </c>
      <c r="K9" s="2"/>
    </row>
    <row r="10" spans="1:11" ht="12.75">
      <c r="A10" s="5"/>
      <c r="B10" s="21" t="s">
        <v>18</v>
      </c>
      <c r="C10" s="43">
        <v>1192437406</v>
      </c>
      <c r="D10" s="43">
        <v>1277464174</v>
      </c>
      <c r="E10" s="43">
        <v>679140493</v>
      </c>
      <c r="F10" s="43">
        <v>1381505037</v>
      </c>
      <c r="G10" s="44">
        <v>1423175395</v>
      </c>
      <c r="H10" s="45">
        <v>1477852606</v>
      </c>
      <c r="I10" s="22">
        <f aca="true" t="shared" si="0" ref="I10:I33">IF($E10=0,0,(($F10/$E10)-1)*100)</f>
        <v>103.4196239569535</v>
      </c>
      <c r="J10" s="23">
        <f aca="true" t="shared" si="1" ref="J10:J33">IF($E10=0,0,((($H10/$E10)^(1/3))-1)*100)</f>
        <v>29.585725763039793</v>
      </c>
      <c r="K10" s="2"/>
    </row>
    <row r="11" spans="1:11" ht="12.75">
      <c r="A11" s="9"/>
      <c r="B11" s="24" t="s">
        <v>19</v>
      </c>
      <c r="C11" s="46">
        <v>1499911434</v>
      </c>
      <c r="D11" s="46">
        <v>1618438202</v>
      </c>
      <c r="E11" s="46">
        <v>932542514</v>
      </c>
      <c r="F11" s="46">
        <v>1748807507</v>
      </c>
      <c r="G11" s="47">
        <v>1791560013</v>
      </c>
      <c r="H11" s="48">
        <v>1868342301</v>
      </c>
      <c r="I11" s="25">
        <f t="shared" si="0"/>
        <v>87.53112922420607</v>
      </c>
      <c r="J11" s="26">
        <f t="shared" si="1"/>
        <v>26.065408529465728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579709959</v>
      </c>
      <c r="D13" s="43">
        <v>624867280</v>
      </c>
      <c r="E13" s="43">
        <v>575775762</v>
      </c>
      <c r="F13" s="43">
        <v>680160045</v>
      </c>
      <c r="G13" s="44">
        <v>720651764</v>
      </c>
      <c r="H13" s="45">
        <v>765566273</v>
      </c>
      <c r="I13" s="22">
        <f t="shared" si="0"/>
        <v>18.129329139770213</v>
      </c>
      <c r="J13" s="23">
        <f t="shared" si="1"/>
        <v>9.962128530850013</v>
      </c>
      <c r="K13" s="2"/>
    </row>
    <row r="14" spans="1:11" ht="12.75">
      <c r="A14" s="5"/>
      <c r="B14" s="21" t="s">
        <v>22</v>
      </c>
      <c r="C14" s="43">
        <v>92405456</v>
      </c>
      <c r="D14" s="43">
        <v>92405456</v>
      </c>
      <c r="E14" s="43">
        <v>0</v>
      </c>
      <c r="F14" s="43">
        <v>160430386</v>
      </c>
      <c r="G14" s="44">
        <v>171994184</v>
      </c>
      <c r="H14" s="45">
        <v>179905916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41145000</v>
      </c>
      <c r="D16" s="43">
        <v>35745000</v>
      </c>
      <c r="E16" s="43">
        <v>12663689</v>
      </c>
      <c r="F16" s="43">
        <v>37353525</v>
      </c>
      <c r="G16" s="44">
        <v>39071787</v>
      </c>
      <c r="H16" s="45">
        <v>40869089</v>
      </c>
      <c r="I16" s="22">
        <f t="shared" si="0"/>
        <v>194.96559020045422</v>
      </c>
      <c r="J16" s="23">
        <f t="shared" si="1"/>
        <v>47.77860873403468</v>
      </c>
      <c r="K16" s="2"/>
    </row>
    <row r="17" spans="1:11" ht="12.75">
      <c r="A17" s="5"/>
      <c r="B17" s="21" t="s">
        <v>24</v>
      </c>
      <c r="C17" s="43">
        <v>719983313</v>
      </c>
      <c r="D17" s="43">
        <v>896668686</v>
      </c>
      <c r="E17" s="43">
        <v>384692451</v>
      </c>
      <c r="F17" s="43">
        <v>828457287</v>
      </c>
      <c r="G17" s="44">
        <v>860787084</v>
      </c>
      <c r="H17" s="45">
        <v>877665983</v>
      </c>
      <c r="I17" s="29">
        <f t="shared" si="0"/>
        <v>115.3557432298041</v>
      </c>
      <c r="J17" s="30">
        <f t="shared" si="1"/>
        <v>31.645252151319326</v>
      </c>
      <c r="K17" s="2"/>
    </row>
    <row r="18" spans="1:11" ht="12.75">
      <c r="A18" s="5"/>
      <c r="B18" s="24" t="s">
        <v>25</v>
      </c>
      <c r="C18" s="46">
        <v>1433243728</v>
      </c>
      <c r="D18" s="46">
        <v>1649686422</v>
      </c>
      <c r="E18" s="46">
        <v>973131902</v>
      </c>
      <c r="F18" s="46">
        <v>1706401243</v>
      </c>
      <c r="G18" s="47">
        <v>1792504819</v>
      </c>
      <c r="H18" s="48">
        <v>1864007261</v>
      </c>
      <c r="I18" s="25">
        <f t="shared" si="0"/>
        <v>75.35148518848989</v>
      </c>
      <c r="J18" s="26">
        <f t="shared" si="1"/>
        <v>24.191525912512212</v>
      </c>
      <c r="K18" s="2"/>
    </row>
    <row r="19" spans="1:11" ht="23.25" customHeight="1">
      <c r="A19" s="31"/>
      <c r="B19" s="32" t="s">
        <v>26</v>
      </c>
      <c r="C19" s="52">
        <v>66667706</v>
      </c>
      <c r="D19" s="52">
        <v>-31248220</v>
      </c>
      <c r="E19" s="52">
        <v>-40589388</v>
      </c>
      <c r="F19" s="53">
        <v>42406264</v>
      </c>
      <c r="G19" s="54">
        <v>-944806</v>
      </c>
      <c r="H19" s="55">
        <v>4335040</v>
      </c>
      <c r="I19" s="33">
        <f t="shared" si="0"/>
        <v>-204.4762340343737</v>
      </c>
      <c r="J19" s="34">
        <f t="shared" si="1"/>
        <v>-147.44533695504134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140322533</v>
      </c>
      <c r="D23" s="43">
        <v>139243639</v>
      </c>
      <c r="E23" s="43">
        <v>56966810</v>
      </c>
      <c r="F23" s="43">
        <v>124392053</v>
      </c>
      <c r="G23" s="44">
        <v>89361832</v>
      </c>
      <c r="H23" s="45">
        <v>65359635</v>
      </c>
      <c r="I23" s="38">
        <f t="shared" si="0"/>
        <v>118.35881805563626</v>
      </c>
      <c r="J23" s="23">
        <f t="shared" si="1"/>
        <v>4.687759640864431</v>
      </c>
      <c r="K23" s="2"/>
    </row>
    <row r="24" spans="1:11" ht="12.75">
      <c r="A24" s="9"/>
      <c r="B24" s="21" t="s">
        <v>30</v>
      </c>
      <c r="C24" s="43">
        <v>982905001</v>
      </c>
      <c r="D24" s="43">
        <v>1218144772</v>
      </c>
      <c r="E24" s="43">
        <v>474340712</v>
      </c>
      <c r="F24" s="43">
        <v>920415000</v>
      </c>
      <c r="G24" s="44">
        <v>889298000</v>
      </c>
      <c r="H24" s="45">
        <v>995289800</v>
      </c>
      <c r="I24" s="38">
        <f t="shared" si="0"/>
        <v>94.04090281839439</v>
      </c>
      <c r="J24" s="23">
        <f t="shared" si="1"/>
        <v>28.022523669785638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1123227534</v>
      </c>
      <c r="D26" s="46">
        <v>1357388411</v>
      </c>
      <c r="E26" s="46">
        <v>531307522</v>
      </c>
      <c r="F26" s="46">
        <v>1044807053</v>
      </c>
      <c r="G26" s="47">
        <v>978659832</v>
      </c>
      <c r="H26" s="48">
        <v>1060649435</v>
      </c>
      <c r="I26" s="25">
        <f t="shared" si="0"/>
        <v>96.64827049070087</v>
      </c>
      <c r="J26" s="26">
        <f t="shared" si="1"/>
        <v>25.9143709519712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790983696</v>
      </c>
      <c r="D28" s="43">
        <v>1028033493</v>
      </c>
      <c r="E28" s="43">
        <v>437200797</v>
      </c>
      <c r="F28" s="43">
        <v>740385562</v>
      </c>
      <c r="G28" s="44">
        <v>913967607</v>
      </c>
      <c r="H28" s="45">
        <v>1017464317</v>
      </c>
      <c r="I28" s="38">
        <f t="shared" si="0"/>
        <v>69.3468006189385</v>
      </c>
      <c r="J28" s="23">
        <f t="shared" si="1"/>
        <v>32.51938571903237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3500000</v>
      </c>
      <c r="D30" s="43">
        <v>50795730</v>
      </c>
      <c r="E30" s="43">
        <v>6965304</v>
      </c>
      <c r="F30" s="43">
        <v>40000000</v>
      </c>
      <c r="G30" s="44">
        <v>0</v>
      </c>
      <c r="H30" s="45">
        <v>0</v>
      </c>
      <c r="I30" s="38">
        <f t="shared" si="0"/>
        <v>474.2750065180213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3112000</v>
      </c>
      <c r="D31" s="43">
        <v>6112000</v>
      </c>
      <c r="E31" s="43">
        <v>2742468</v>
      </c>
      <c r="F31" s="43">
        <v>2962000</v>
      </c>
      <c r="G31" s="44">
        <v>3125000</v>
      </c>
      <c r="H31" s="45">
        <v>3306000</v>
      </c>
      <c r="I31" s="38">
        <f t="shared" si="0"/>
        <v>8.004906529447208</v>
      </c>
      <c r="J31" s="23">
        <f t="shared" si="1"/>
        <v>6.427475378761982</v>
      </c>
      <c r="K31" s="2"/>
    </row>
    <row r="32" spans="1:11" ht="12.75">
      <c r="A32" s="9"/>
      <c r="B32" s="21" t="s">
        <v>31</v>
      </c>
      <c r="C32" s="43">
        <v>325631838</v>
      </c>
      <c r="D32" s="43">
        <v>272447188</v>
      </c>
      <c r="E32" s="43">
        <v>84398953</v>
      </c>
      <c r="F32" s="43">
        <v>261459491</v>
      </c>
      <c r="G32" s="44">
        <v>61567225</v>
      </c>
      <c r="H32" s="45">
        <v>39879118</v>
      </c>
      <c r="I32" s="38">
        <f t="shared" si="0"/>
        <v>209.78996978789536</v>
      </c>
      <c r="J32" s="23">
        <f t="shared" si="1"/>
        <v>-22.112189577670705</v>
      </c>
      <c r="K32" s="2"/>
    </row>
    <row r="33" spans="1:11" ht="13.5" thickBot="1">
      <c r="A33" s="9"/>
      <c r="B33" s="39" t="s">
        <v>38</v>
      </c>
      <c r="C33" s="59">
        <v>1123227534</v>
      </c>
      <c r="D33" s="59">
        <v>1357388411</v>
      </c>
      <c r="E33" s="59">
        <v>531307522</v>
      </c>
      <c r="F33" s="59">
        <v>1044807053</v>
      </c>
      <c r="G33" s="60">
        <v>978659832</v>
      </c>
      <c r="H33" s="61">
        <v>1060649435</v>
      </c>
      <c r="I33" s="40">
        <f t="shared" si="0"/>
        <v>96.64827049070087</v>
      </c>
      <c r="J33" s="41">
        <f t="shared" si="1"/>
        <v>25.9143709519712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44100000</v>
      </c>
      <c r="D8" s="43">
        <v>44100001</v>
      </c>
      <c r="E8" s="43">
        <v>44903632</v>
      </c>
      <c r="F8" s="43">
        <v>48190008</v>
      </c>
      <c r="G8" s="44">
        <v>50599500</v>
      </c>
      <c r="H8" s="45">
        <v>53129472</v>
      </c>
      <c r="I8" s="22">
        <f>IF($E8=0,0,(($F8/$E8)-1)*100)</f>
        <v>7.318730921365124</v>
      </c>
      <c r="J8" s="23">
        <f>IF($E8=0,0,((($H8/$E8)^(1/3))-1)*100)</f>
        <v>5.767281820825154</v>
      </c>
      <c r="K8" s="2"/>
    </row>
    <row r="9" spans="1:11" ht="12.75">
      <c r="A9" s="5"/>
      <c r="B9" s="21" t="s">
        <v>17</v>
      </c>
      <c r="C9" s="43">
        <v>68077246</v>
      </c>
      <c r="D9" s="43">
        <v>68077246</v>
      </c>
      <c r="E9" s="43">
        <v>58457052</v>
      </c>
      <c r="F9" s="43">
        <v>68816568</v>
      </c>
      <c r="G9" s="44">
        <v>76173252</v>
      </c>
      <c r="H9" s="45">
        <v>80172408</v>
      </c>
      <c r="I9" s="22">
        <f>IF($E9=0,0,(($F9/$E9)-1)*100)</f>
        <v>17.721584728562778</v>
      </c>
      <c r="J9" s="23">
        <f>IF($E9=0,0,((($H9/$E9)^(1/3))-1)*100)</f>
        <v>11.103909049523164</v>
      </c>
      <c r="K9" s="2"/>
    </row>
    <row r="10" spans="1:11" ht="12.75">
      <c r="A10" s="5"/>
      <c r="B10" s="21" t="s">
        <v>18</v>
      </c>
      <c r="C10" s="43">
        <v>276115053</v>
      </c>
      <c r="D10" s="43">
        <v>275170304</v>
      </c>
      <c r="E10" s="43">
        <v>269720047</v>
      </c>
      <c r="F10" s="43">
        <v>291387192</v>
      </c>
      <c r="G10" s="44">
        <v>304863924</v>
      </c>
      <c r="H10" s="45">
        <v>320212668</v>
      </c>
      <c r="I10" s="22">
        <f aca="true" t="shared" si="0" ref="I10:I33">IF($E10=0,0,(($F10/$E10)-1)*100)</f>
        <v>8.033197843836938</v>
      </c>
      <c r="J10" s="23">
        <f aca="true" t="shared" si="1" ref="J10:J33">IF($E10=0,0,((($H10/$E10)^(1/3))-1)*100)</f>
        <v>5.88678466611805</v>
      </c>
      <c r="K10" s="2"/>
    </row>
    <row r="11" spans="1:11" ht="12.75">
      <c r="A11" s="9"/>
      <c r="B11" s="24" t="s">
        <v>19</v>
      </c>
      <c r="C11" s="46">
        <v>388292299</v>
      </c>
      <c r="D11" s="46">
        <v>387347551</v>
      </c>
      <c r="E11" s="46">
        <v>373080731</v>
      </c>
      <c r="F11" s="46">
        <v>408393768</v>
      </c>
      <c r="G11" s="47">
        <v>431636676</v>
      </c>
      <c r="H11" s="48">
        <v>453514548</v>
      </c>
      <c r="I11" s="25">
        <f t="shared" si="0"/>
        <v>9.465253513722738</v>
      </c>
      <c r="J11" s="26">
        <f t="shared" si="1"/>
        <v>6.724173782126641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120607804</v>
      </c>
      <c r="D13" s="43">
        <v>122505193</v>
      </c>
      <c r="E13" s="43">
        <v>111514200</v>
      </c>
      <c r="F13" s="43">
        <v>125230692</v>
      </c>
      <c r="G13" s="44">
        <v>131492340</v>
      </c>
      <c r="H13" s="45">
        <v>138066936</v>
      </c>
      <c r="I13" s="22">
        <f t="shared" si="0"/>
        <v>12.300220061660315</v>
      </c>
      <c r="J13" s="23">
        <f t="shared" si="1"/>
        <v>7.379119379139598</v>
      </c>
      <c r="K13" s="2"/>
    </row>
    <row r="14" spans="1:11" ht="12.75">
      <c r="A14" s="5"/>
      <c r="B14" s="21" t="s">
        <v>22</v>
      </c>
      <c r="C14" s="43">
        <v>5500000</v>
      </c>
      <c r="D14" s="43">
        <v>4000000</v>
      </c>
      <c r="E14" s="43">
        <v>0</v>
      </c>
      <c r="F14" s="43">
        <v>5000004</v>
      </c>
      <c r="G14" s="44">
        <v>5250000</v>
      </c>
      <c r="H14" s="45">
        <v>5512500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47900000</v>
      </c>
      <c r="D16" s="43">
        <v>47900000</v>
      </c>
      <c r="E16" s="43">
        <v>39938388</v>
      </c>
      <c r="F16" s="43">
        <v>48000000</v>
      </c>
      <c r="G16" s="44">
        <v>50400000</v>
      </c>
      <c r="H16" s="45">
        <v>52920000</v>
      </c>
      <c r="I16" s="22">
        <f t="shared" si="0"/>
        <v>20.185121142095163</v>
      </c>
      <c r="J16" s="23">
        <f t="shared" si="1"/>
        <v>9.835593534575304</v>
      </c>
      <c r="K16" s="2"/>
    </row>
    <row r="17" spans="1:11" ht="12.75">
      <c r="A17" s="5"/>
      <c r="B17" s="21" t="s">
        <v>24</v>
      </c>
      <c r="C17" s="43">
        <v>214284324</v>
      </c>
      <c r="D17" s="43">
        <v>215404935</v>
      </c>
      <c r="E17" s="43">
        <v>137384502</v>
      </c>
      <c r="F17" s="43">
        <v>230162160</v>
      </c>
      <c r="G17" s="44">
        <v>242851596</v>
      </c>
      <c r="H17" s="45">
        <v>254994132</v>
      </c>
      <c r="I17" s="29">
        <f t="shared" si="0"/>
        <v>67.5313857453878</v>
      </c>
      <c r="J17" s="30">
        <f t="shared" si="1"/>
        <v>22.894037966996585</v>
      </c>
      <c r="K17" s="2"/>
    </row>
    <row r="18" spans="1:11" ht="12.75">
      <c r="A18" s="5"/>
      <c r="B18" s="24" t="s">
        <v>25</v>
      </c>
      <c r="C18" s="46">
        <v>388292128</v>
      </c>
      <c r="D18" s="46">
        <v>389810128</v>
      </c>
      <c r="E18" s="46">
        <v>288837090</v>
      </c>
      <c r="F18" s="46">
        <v>408392856</v>
      </c>
      <c r="G18" s="47">
        <v>429993936</v>
      </c>
      <c r="H18" s="48">
        <v>451493568</v>
      </c>
      <c r="I18" s="25">
        <f t="shared" si="0"/>
        <v>41.39210999529182</v>
      </c>
      <c r="J18" s="26">
        <f t="shared" si="1"/>
        <v>16.05562701257377</v>
      </c>
      <c r="K18" s="2"/>
    </row>
    <row r="19" spans="1:11" ht="23.25" customHeight="1">
      <c r="A19" s="31"/>
      <c r="B19" s="32" t="s">
        <v>26</v>
      </c>
      <c r="C19" s="52">
        <v>171</v>
      </c>
      <c r="D19" s="52">
        <v>-2462577</v>
      </c>
      <c r="E19" s="52">
        <v>84243641</v>
      </c>
      <c r="F19" s="53">
        <v>912</v>
      </c>
      <c r="G19" s="54">
        <v>1642740</v>
      </c>
      <c r="H19" s="55">
        <v>2020980</v>
      </c>
      <c r="I19" s="33">
        <f t="shared" si="0"/>
        <v>-99.99891742570813</v>
      </c>
      <c r="J19" s="34">
        <f t="shared" si="1"/>
        <v>-71.1591340721873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61325000</v>
      </c>
      <c r="D23" s="43">
        <v>61324998</v>
      </c>
      <c r="E23" s="43">
        <v>44517421</v>
      </c>
      <c r="F23" s="43">
        <v>74973504</v>
      </c>
      <c r="G23" s="44">
        <v>57170832</v>
      </c>
      <c r="H23" s="45">
        <v>62887968</v>
      </c>
      <c r="I23" s="38">
        <f t="shared" si="0"/>
        <v>68.41385308461602</v>
      </c>
      <c r="J23" s="23">
        <f t="shared" si="1"/>
        <v>12.20508055495828</v>
      </c>
      <c r="K23" s="2"/>
    </row>
    <row r="24" spans="1:11" ht="12.75">
      <c r="A24" s="9"/>
      <c r="B24" s="21" t="s">
        <v>30</v>
      </c>
      <c r="C24" s="43">
        <v>117059250</v>
      </c>
      <c r="D24" s="43">
        <v>126059252</v>
      </c>
      <c r="E24" s="43">
        <v>110178259</v>
      </c>
      <c r="F24" s="43">
        <v>99340176</v>
      </c>
      <c r="G24" s="44">
        <v>127553316</v>
      </c>
      <c r="H24" s="45">
        <v>135921996</v>
      </c>
      <c r="I24" s="38">
        <f t="shared" si="0"/>
        <v>-9.83686173512689</v>
      </c>
      <c r="J24" s="23">
        <f t="shared" si="1"/>
        <v>7.2501593164459255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178384250</v>
      </c>
      <c r="D26" s="46">
        <v>187384250</v>
      </c>
      <c r="E26" s="46">
        <v>154695680</v>
      </c>
      <c r="F26" s="46">
        <v>174313680</v>
      </c>
      <c r="G26" s="47">
        <v>184724148</v>
      </c>
      <c r="H26" s="48">
        <v>198809964</v>
      </c>
      <c r="I26" s="25">
        <f t="shared" si="0"/>
        <v>12.681672817237043</v>
      </c>
      <c r="J26" s="26">
        <f t="shared" si="1"/>
        <v>8.722639389551667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82477000</v>
      </c>
      <c r="D29" s="43">
        <v>77227000</v>
      </c>
      <c r="E29" s="43">
        <v>63807044</v>
      </c>
      <c r="F29" s="43">
        <v>78490980</v>
      </c>
      <c r="G29" s="44">
        <v>91989324</v>
      </c>
      <c r="H29" s="45">
        <v>99093000</v>
      </c>
      <c r="I29" s="38">
        <f t="shared" si="0"/>
        <v>23.013032855745518</v>
      </c>
      <c r="J29" s="23">
        <f t="shared" si="1"/>
        <v>15.804326132861867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49068777</v>
      </c>
      <c r="D31" s="43">
        <v>53908779</v>
      </c>
      <c r="E31" s="43">
        <v>43182469</v>
      </c>
      <c r="F31" s="43">
        <v>59669184</v>
      </c>
      <c r="G31" s="44">
        <v>64364304</v>
      </c>
      <c r="H31" s="45">
        <v>68888700</v>
      </c>
      <c r="I31" s="38">
        <f t="shared" si="0"/>
        <v>38.17918563202119</v>
      </c>
      <c r="J31" s="23">
        <f t="shared" si="1"/>
        <v>16.8459076369067</v>
      </c>
      <c r="K31" s="2"/>
    </row>
    <row r="32" spans="1:11" ht="12.75">
      <c r="A32" s="9"/>
      <c r="B32" s="21" t="s">
        <v>31</v>
      </c>
      <c r="C32" s="43">
        <v>46838473</v>
      </c>
      <c r="D32" s="43">
        <v>56248471</v>
      </c>
      <c r="E32" s="43">
        <v>47707867</v>
      </c>
      <c r="F32" s="43">
        <v>36153516</v>
      </c>
      <c r="G32" s="44">
        <v>28370520</v>
      </c>
      <c r="H32" s="45">
        <v>30828264</v>
      </c>
      <c r="I32" s="38">
        <f t="shared" si="0"/>
        <v>-24.21896371933795</v>
      </c>
      <c r="J32" s="23">
        <f t="shared" si="1"/>
        <v>-13.5457482216634</v>
      </c>
      <c r="K32" s="2"/>
    </row>
    <row r="33" spans="1:11" ht="13.5" thickBot="1">
      <c r="A33" s="9"/>
      <c r="B33" s="39" t="s">
        <v>38</v>
      </c>
      <c r="C33" s="59">
        <v>178384250</v>
      </c>
      <c r="D33" s="59">
        <v>187384250</v>
      </c>
      <c r="E33" s="59">
        <v>154697380</v>
      </c>
      <c r="F33" s="59">
        <v>174313680</v>
      </c>
      <c r="G33" s="60">
        <v>184724148</v>
      </c>
      <c r="H33" s="61">
        <v>198809964</v>
      </c>
      <c r="I33" s="40">
        <f t="shared" si="0"/>
        <v>12.680434536124663</v>
      </c>
      <c r="J33" s="41">
        <f t="shared" si="1"/>
        <v>8.722241129921592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16605111</v>
      </c>
      <c r="D8" s="43">
        <v>16605111</v>
      </c>
      <c r="E8" s="43">
        <v>9341909</v>
      </c>
      <c r="F8" s="43">
        <v>17399469</v>
      </c>
      <c r="G8" s="44">
        <v>18231062</v>
      </c>
      <c r="H8" s="45">
        <v>19124384</v>
      </c>
      <c r="I8" s="22">
        <f>IF($E8=0,0,(($F8/$E8)-1)*100)</f>
        <v>86.25175004380796</v>
      </c>
      <c r="J8" s="23">
        <f>IF($E8=0,0,((($H8/$E8)^(1/3))-1)*100)</f>
        <v>26.97472306225066</v>
      </c>
      <c r="K8" s="2"/>
    </row>
    <row r="9" spans="1:11" ht="12.75">
      <c r="A9" s="5"/>
      <c r="B9" s="21" t="s">
        <v>17</v>
      </c>
      <c r="C9" s="43">
        <v>4342240</v>
      </c>
      <c r="D9" s="43">
        <v>1000000</v>
      </c>
      <c r="E9" s="43">
        <v>6758888</v>
      </c>
      <c r="F9" s="43">
        <v>1000000</v>
      </c>
      <c r="G9" s="44">
        <v>1049000</v>
      </c>
      <c r="H9" s="45">
        <v>1100401</v>
      </c>
      <c r="I9" s="22">
        <f>IF($E9=0,0,(($F9/$E9)-1)*100)</f>
        <v>-85.20466680317827</v>
      </c>
      <c r="J9" s="23">
        <f>IF($E9=0,0,((($H9/$E9)^(1/3))-1)*100)</f>
        <v>-45.39590140532559</v>
      </c>
      <c r="K9" s="2"/>
    </row>
    <row r="10" spans="1:11" ht="12.75">
      <c r="A10" s="5"/>
      <c r="B10" s="21" t="s">
        <v>18</v>
      </c>
      <c r="C10" s="43">
        <v>373484652</v>
      </c>
      <c r="D10" s="43">
        <v>266096645</v>
      </c>
      <c r="E10" s="43">
        <v>239515313</v>
      </c>
      <c r="F10" s="43">
        <v>283816662</v>
      </c>
      <c r="G10" s="44">
        <v>297161413</v>
      </c>
      <c r="H10" s="45">
        <v>311722324</v>
      </c>
      <c r="I10" s="22">
        <f aca="true" t="shared" si="0" ref="I10:I33">IF($E10=0,0,(($F10/$E10)-1)*100)</f>
        <v>18.496249131261177</v>
      </c>
      <c r="J10" s="23">
        <f aca="true" t="shared" si="1" ref="J10:J33">IF($E10=0,0,((($H10/$E10)^(1/3))-1)*100)</f>
        <v>9.180448406205999</v>
      </c>
      <c r="K10" s="2"/>
    </row>
    <row r="11" spans="1:11" ht="12.75">
      <c r="A11" s="9"/>
      <c r="B11" s="24" t="s">
        <v>19</v>
      </c>
      <c r="C11" s="46">
        <v>394432003</v>
      </c>
      <c r="D11" s="46">
        <v>283701756</v>
      </c>
      <c r="E11" s="46">
        <v>255616110</v>
      </c>
      <c r="F11" s="46">
        <v>302216131</v>
      </c>
      <c r="G11" s="47">
        <v>316441475</v>
      </c>
      <c r="H11" s="48">
        <v>331947109</v>
      </c>
      <c r="I11" s="25">
        <f t="shared" si="0"/>
        <v>18.230471076333956</v>
      </c>
      <c r="J11" s="26">
        <f t="shared" si="1"/>
        <v>9.100537382294082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84983618</v>
      </c>
      <c r="D13" s="43">
        <v>84983618</v>
      </c>
      <c r="E13" s="43">
        <v>63347554</v>
      </c>
      <c r="F13" s="43">
        <v>89935421</v>
      </c>
      <c r="G13" s="44">
        <v>95281799</v>
      </c>
      <c r="H13" s="45">
        <v>99950614</v>
      </c>
      <c r="I13" s="22">
        <f t="shared" si="0"/>
        <v>41.97141850180988</v>
      </c>
      <c r="J13" s="23">
        <f t="shared" si="1"/>
        <v>16.417572330799768</v>
      </c>
      <c r="K13" s="2"/>
    </row>
    <row r="14" spans="1:11" ht="12.75">
      <c r="A14" s="5"/>
      <c r="B14" s="21" t="s">
        <v>22</v>
      </c>
      <c r="C14" s="43">
        <v>5000000</v>
      </c>
      <c r="D14" s="43">
        <v>5000000</v>
      </c>
      <c r="E14" s="43">
        <v>0</v>
      </c>
      <c r="F14" s="43">
        <v>2000000</v>
      </c>
      <c r="G14" s="44">
        <v>5245000</v>
      </c>
      <c r="H14" s="45">
        <v>5502005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242984281</v>
      </c>
      <c r="D17" s="43">
        <v>244155780</v>
      </c>
      <c r="E17" s="43">
        <v>174659874</v>
      </c>
      <c r="F17" s="43">
        <v>289349014</v>
      </c>
      <c r="G17" s="44">
        <v>308167190</v>
      </c>
      <c r="H17" s="45">
        <v>323267378</v>
      </c>
      <c r="I17" s="29">
        <f t="shared" si="0"/>
        <v>65.66427501258818</v>
      </c>
      <c r="J17" s="30">
        <f t="shared" si="1"/>
        <v>22.778666650691438</v>
      </c>
      <c r="K17" s="2"/>
    </row>
    <row r="18" spans="1:11" ht="12.75">
      <c r="A18" s="5"/>
      <c r="B18" s="24" t="s">
        <v>25</v>
      </c>
      <c r="C18" s="46">
        <v>332967899</v>
      </c>
      <c r="D18" s="46">
        <v>334139398</v>
      </c>
      <c r="E18" s="46">
        <v>238007428</v>
      </c>
      <c r="F18" s="46">
        <v>381284435</v>
      </c>
      <c r="G18" s="47">
        <v>408693989</v>
      </c>
      <c r="H18" s="48">
        <v>428719997</v>
      </c>
      <c r="I18" s="25">
        <f t="shared" si="0"/>
        <v>60.198544307617155</v>
      </c>
      <c r="J18" s="26">
        <f t="shared" si="1"/>
        <v>21.673054258971725</v>
      </c>
      <c r="K18" s="2"/>
    </row>
    <row r="19" spans="1:11" ht="23.25" customHeight="1">
      <c r="A19" s="31"/>
      <c r="B19" s="32" t="s">
        <v>26</v>
      </c>
      <c r="C19" s="52">
        <v>61464104</v>
      </c>
      <c r="D19" s="52">
        <v>-50437642</v>
      </c>
      <c r="E19" s="52">
        <v>17608682</v>
      </c>
      <c r="F19" s="53">
        <v>-79068304</v>
      </c>
      <c r="G19" s="54">
        <v>-92252514</v>
      </c>
      <c r="H19" s="55">
        <v>-96772888</v>
      </c>
      <c r="I19" s="33">
        <f t="shared" si="0"/>
        <v>-549.0302227049134</v>
      </c>
      <c r="J19" s="34">
        <f t="shared" si="1"/>
        <v>-276.4719225768781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62664103</v>
      </c>
      <c r="D23" s="43">
        <v>66551328</v>
      </c>
      <c r="E23" s="43">
        <v>42436267</v>
      </c>
      <c r="F23" s="43">
        <v>68882187</v>
      </c>
      <c r="G23" s="44">
        <v>57420130</v>
      </c>
      <c r="H23" s="45">
        <v>44594321</v>
      </c>
      <c r="I23" s="38">
        <f t="shared" si="0"/>
        <v>62.31914791185569</v>
      </c>
      <c r="J23" s="23">
        <f t="shared" si="1"/>
        <v>1.6671839080447004</v>
      </c>
      <c r="K23" s="2"/>
    </row>
    <row r="24" spans="1:11" ht="12.75">
      <c r="A24" s="9"/>
      <c r="B24" s="21" t="s">
        <v>30</v>
      </c>
      <c r="C24" s="43">
        <v>80532001</v>
      </c>
      <c r="D24" s="43">
        <v>82763475</v>
      </c>
      <c r="E24" s="43">
        <v>61609866</v>
      </c>
      <c r="F24" s="43">
        <v>100818000</v>
      </c>
      <c r="G24" s="44">
        <v>63459844</v>
      </c>
      <c r="H24" s="45">
        <v>33564868</v>
      </c>
      <c r="I24" s="38">
        <f t="shared" si="0"/>
        <v>63.63937555066261</v>
      </c>
      <c r="J24" s="23">
        <f t="shared" si="1"/>
        <v>-18.32705300694465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143196104</v>
      </c>
      <c r="D26" s="46">
        <v>149314803</v>
      </c>
      <c r="E26" s="46">
        <v>104046133</v>
      </c>
      <c r="F26" s="46">
        <v>169700187</v>
      </c>
      <c r="G26" s="47">
        <v>120879974</v>
      </c>
      <c r="H26" s="48">
        <v>78159189</v>
      </c>
      <c r="I26" s="25">
        <f t="shared" si="0"/>
        <v>63.10090736385177</v>
      </c>
      <c r="J26" s="26">
        <f t="shared" si="1"/>
        <v>-9.095642797425352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24907001</v>
      </c>
      <c r="D29" s="43">
        <v>24907001</v>
      </c>
      <c r="E29" s="43">
        <v>20025700</v>
      </c>
      <c r="F29" s="43">
        <v>14706000</v>
      </c>
      <c r="G29" s="44">
        <v>12627338</v>
      </c>
      <c r="H29" s="45">
        <v>13246078</v>
      </c>
      <c r="I29" s="38">
        <f t="shared" si="0"/>
        <v>-26.564364791243257</v>
      </c>
      <c r="J29" s="23">
        <f t="shared" si="1"/>
        <v>-12.870236726016216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62425711</v>
      </c>
      <c r="D31" s="43">
        <v>62733138</v>
      </c>
      <c r="E31" s="43">
        <v>45710529</v>
      </c>
      <c r="F31" s="43">
        <v>91919000</v>
      </c>
      <c r="G31" s="44">
        <v>65737871</v>
      </c>
      <c r="H31" s="45">
        <v>20318790</v>
      </c>
      <c r="I31" s="38">
        <f t="shared" si="0"/>
        <v>101.08933764472513</v>
      </c>
      <c r="J31" s="23">
        <f t="shared" si="1"/>
        <v>-23.681961780368088</v>
      </c>
      <c r="K31" s="2"/>
    </row>
    <row r="32" spans="1:11" ht="12.75">
      <c r="A32" s="9"/>
      <c r="B32" s="21" t="s">
        <v>31</v>
      </c>
      <c r="C32" s="43">
        <v>55863392</v>
      </c>
      <c r="D32" s="43">
        <v>61674664</v>
      </c>
      <c r="E32" s="43">
        <v>38381162</v>
      </c>
      <c r="F32" s="43">
        <v>63075187</v>
      </c>
      <c r="G32" s="44">
        <v>42514765</v>
      </c>
      <c r="H32" s="45">
        <v>44594321</v>
      </c>
      <c r="I32" s="38">
        <f t="shared" si="0"/>
        <v>64.33891970232688</v>
      </c>
      <c r="J32" s="23">
        <f t="shared" si="1"/>
        <v>5.1285026782181165</v>
      </c>
      <c r="K32" s="2"/>
    </row>
    <row r="33" spans="1:11" ht="13.5" thickBot="1">
      <c r="A33" s="9"/>
      <c r="B33" s="39" t="s">
        <v>38</v>
      </c>
      <c r="C33" s="59">
        <v>143196104</v>
      </c>
      <c r="D33" s="59">
        <v>149314803</v>
      </c>
      <c r="E33" s="59">
        <v>104117391</v>
      </c>
      <c r="F33" s="59">
        <v>169700187</v>
      </c>
      <c r="G33" s="60">
        <v>120879974</v>
      </c>
      <c r="H33" s="61">
        <v>78159189</v>
      </c>
      <c r="I33" s="40">
        <f t="shared" si="0"/>
        <v>62.9892810126216</v>
      </c>
      <c r="J33" s="41">
        <f t="shared" si="1"/>
        <v>-9.116385861119847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24796262</v>
      </c>
      <c r="D8" s="43">
        <v>24561483</v>
      </c>
      <c r="E8" s="43">
        <v>21251036</v>
      </c>
      <c r="F8" s="43">
        <v>25188972</v>
      </c>
      <c r="G8" s="44">
        <v>26398068</v>
      </c>
      <c r="H8" s="45">
        <v>27665148</v>
      </c>
      <c r="I8" s="22">
        <f>IF($E8=0,0,(($F8/$E8)-1)*100)</f>
        <v>18.530560110104744</v>
      </c>
      <c r="J8" s="23">
        <f>IF($E8=0,0,((($H8/$E8)^(1/3))-1)*100)</f>
        <v>9.190359775046165</v>
      </c>
      <c r="K8" s="2"/>
    </row>
    <row r="9" spans="1:11" ht="12.75">
      <c r="A9" s="5"/>
      <c r="B9" s="21" t="s">
        <v>17</v>
      </c>
      <c r="C9" s="43">
        <v>42066687</v>
      </c>
      <c r="D9" s="43">
        <v>39184222</v>
      </c>
      <c r="E9" s="43">
        <v>32733725</v>
      </c>
      <c r="F9" s="43">
        <v>37015032</v>
      </c>
      <c r="G9" s="44">
        <v>38876160</v>
      </c>
      <c r="H9" s="45">
        <v>43286364</v>
      </c>
      <c r="I9" s="22">
        <f>IF($E9=0,0,(($F9/$E9)-1)*100)</f>
        <v>13.079192789699313</v>
      </c>
      <c r="J9" s="23">
        <f>IF($E9=0,0,((($H9/$E9)^(1/3))-1)*100)</f>
        <v>9.761969853923524</v>
      </c>
      <c r="K9" s="2"/>
    </row>
    <row r="10" spans="1:11" ht="12.75">
      <c r="A10" s="5"/>
      <c r="B10" s="21" t="s">
        <v>18</v>
      </c>
      <c r="C10" s="43">
        <v>291122069</v>
      </c>
      <c r="D10" s="43">
        <v>292321614</v>
      </c>
      <c r="E10" s="43">
        <v>291257663</v>
      </c>
      <c r="F10" s="43">
        <v>306537636</v>
      </c>
      <c r="G10" s="44">
        <v>325118616</v>
      </c>
      <c r="H10" s="45">
        <v>342779652</v>
      </c>
      <c r="I10" s="22">
        <f aca="true" t="shared" si="0" ref="I10:I33">IF($E10=0,0,(($F10/$E10)-1)*100)</f>
        <v>5.246204629472695</v>
      </c>
      <c r="J10" s="23">
        <f aca="true" t="shared" si="1" ref="J10:J33">IF($E10=0,0,((($H10/$E10)^(1/3))-1)*100)</f>
        <v>5.5794084457136295</v>
      </c>
      <c r="K10" s="2"/>
    </row>
    <row r="11" spans="1:11" ht="12.75">
      <c r="A11" s="9"/>
      <c r="B11" s="24" t="s">
        <v>19</v>
      </c>
      <c r="C11" s="46">
        <v>357985018</v>
      </c>
      <c r="D11" s="46">
        <v>356067319</v>
      </c>
      <c r="E11" s="46">
        <v>345242424</v>
      </c>
      <c r="F11" s="46">
        <v>368741640</v>
      </c>
      <c r="G11" s="47">
        <v>390392844</v>
      </c>
      <c r="H11" s="48">
        <v>413731164</v>
      </c>
      <c r="I11" s="25">
        <f t="shared" si="0"/>
        <v>6.806584117831349</v>
      </c>
      <c r="J11" s="26">
        <f t="shared" si="1"/>
        <v>6.217977060479196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108674079</v>
      </c>
      <c r="D13" s="43">
        <v>108374654</v>
      </c>
      <c r="E13" s="43">
        <v>101220708</v>
      </c>
      <c r="F13" s="43">
        <v>119132604</v>
      </c>
      <c r="G13" s="44">
        <v>126552612</v>
      </c>
      <c r="H13" s="45">
        <v>134746080</v>
      </c>
      <c r="I13" s="22">
        <f t="shared" si="0"/>
        <v>17.695880965385058</v>
      </c>
      <c r="J13" s="23">
        <f t="shared" si="1"/>
        <v>10.005801502285294</v>
      </c>
      <c r="K13" s="2"/>
    </row>
    <row r="14" spans="1:11" ht="12.75">
      <c r="A14" s="5"/>
      <c r="B14" s="21" t="s">
        <v>22</v>
      </c>
      <c r="C14" s="43">
        <v>2631016</v>
      </c>
      <c r="D14" s="43">
        <v>2631016</v>
      </c>
      <c r="E14" s="43">
        <v>0</v>
      </c>
      <c r="F14" s="43">
        <v>4500000</v>
      </c>
      <c r="G14" s="44">
        <v>4716000</v>
      </c>
      <c r="H14" s="45">
        <v>4942368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35274121</v>
      </c>
      <c r="D16" s="43">
        <v>33274121</v>
      </c>
      <c r="E16" s="43">
        <v>30598521</v>
      </c>
      <c r="F16" s="43">
        <v>31896012</v>
      </c>
      <c r="G16" s="44">
        <v>33554604</v>
      </c>
      <c r="H16" s="45">
        <v>36540972</v>
      </c>
      <c r="I16" s="22">
        <f t="shared" si="0"/>
        <v>4.240371617961536</v>
      </c>
      <c r="J16" s="23">
        <f t="shared" si="1"/>
        <v>6.0945854388574805</v>
      </c>
      <c r="K16" s="2"/>
    </row>
    <row r="17" spans="1:11" ht="12.75">
      <c r="A17" s="5"/>
      <c r="B17" s="21" t="s">
        <v>24</v>
      </c>
      <c r="C17" s="43">
        <v>288981430</v>
      </c>
      <c r="D17" s="43">
        <v>311751693</v>
      </c>
      <c r="E17" s="43">
        <v>223354250</v>
      </c>
      <c r="F17" s="43">
        <v>267661680</v>
      </c>
      <c r="G17" s="44">
        <v>237450672</v>
      </c>
      <c r="H17" s="45">
        <v>250796448</v>
      </c>
      <c r="I17" s="29">
        <f t="shared" si="0"/>
        <v>19.837289865762564</v>
      </c>
      <c r="J17" s="30">
        <f t="shared" si="1"/>
        <v>3.938326550182336</v>
      </c>
      <c r="K17" s="2"/>
    </row>
    <row r="18" spans="1:11" ht="12.75">
      <c r="A18" s="5"/>
      <c r="B18" s="24" t="s">
        <v>25</v>
      </c>
      <c r="C18" s="46">
        <v>435560646</v>
      </c>
      <c r="D18" s="46">
        <v>456031484</v>
      </c>
      <c r="E18" s="46">
        <v>355173479</v>
      </c>
      <c r="F18" s="46">
        <v>423190296</v>
      </c>
      <c r="G18" s="47">
        <v>402273888</v>
      </c>
      <c r="H18" s="48">
        <v>427025868</v>
      </c>
      <c r="I18" s="25">
        <f t="shared" si="0"/>
        <v>19.150308517264047</v>
      </c>
      <c r="J18" s="26">
        <f t="shared" si="1"/>
        <v>6.333771585334258</v>
      </c>
      <c r="K18" s="2"/>
    </row>
    <row r="19" spans="1:11" ht="23.25" customHeight="1">
      <c r="A19" s="31"/>
      <c r="B19" s="32" t="s">
        <v>26</v>
      </c>
      <c r="C19" s="52">
        <v>-77575628</v>
      </c>
      <c r="D19" s="52">
        <v>-99964165</v>
      </c>
      <c r="E19" s="52">
        <v>-9931055</v>
      </c>
      <c r="F19" s="53">
        <v>-54448656</v>
      </c>
      <c r="G19" s="54">
        <v>-11881044</v>
      </c>
      <c r="H19" s="55">
        <v>-13294704</v>
      </c>
      <c r="I19" s="33">
        <f t="shared" si="0"/>
        <v>448.2665839631339</v>
      </c>
      <c r="J19" s="34">
        <f t="shared" si="1"/>
        <v>10.211715328124772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31047369</v>
      </c>
      <c r="E23" s="43">
        <v>11497163</v>
      </c>
      <c r="F23" s="43">
        <v>30161640</v>
      </c>
      <c r="G23" s="44">
        <v>10275408</v>
      </c>
      <c r="H23" s="45">
        <v>6294924</v>
      </c>
      <c r="I23" s="38">
        <f t="shared" si="0"/>
        <v>162.3398485348081</v>
      </c>
      <c r="J23" s="23">
        <f t="shared" si="1"/>
        <v>-18.191216602343342</v>
      </c>
      <c r="K23" s="2"/>
    </row>
    <row r="24" spans="1:11" ht="12.75">
      <c r="A24" s="9"/>
      <c r="B24" s="21" t="s">
        <v>30</v>
      </c>
      <c r="C24" s="43">
        <v>22463865</v>
      </c>
      <c r="D24" s="43">
        <v>80023940</v>
      </c>
      <c r="E24" s="43">
        <v>60204086</v>
      </c>
      <c r="F24" s="43">
        <v>45646548</v>
      </c>
      <c r="G24" s="44">
        <v>81779796</v>
      </c>
      <c r="H24" s="45">
        <v>91285152</v>
      </c>
      <c r="I24" s="38">
        <f t="shared" si="0"/>
        <v>-24.180315601834735</v>
      </c>
      <c r="J24" s="23">
        <f t="shared" si="1"/>
        <v>14.88360590917921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22463865</v>
      </c>
      <c r="D26" s="46">
        <v>111071309</v>
      </c>
      <c r="E26" s="46">
        <v>71701249</v>
      </c>
      <c r="F26" s="46">
        <v>75808188</v>
      </c>
      <c r="G26" s="47">
        <v>92055204</v>
      </c>
      <c r="H26" s="48">
        <v>97580076</v>
      </c>
      <c r="I26" s="25">
        <f t="shared" si="0"/>
        <v>5.727848618090325</v>
      </c>
      <c r="J26" s="26">
        <f t="shared" si="1"/>
        <v>10.818298321120178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11000000</v>
      </c>
      <c r="D29" s="43">
        <v>27937462</v>
      </c>
      <c r="E29" s="43">
        <v>19982207</v>
      </c>
      <c r="F29" s="43">
        <v>2300004</v>
      </c>
      <c r="G29" s="44">
        <v>32300004</v>
      </c>
      <c r="H29" s="45">
        <v>39000000</v>
      </c>
      <c r="I29" s="38">
        <f t="shared" si="0"/>
        <v>-88.48973989709945</v>
      </c>
      <c r="J29" s="23">
        <f t="shared" si="1"/>
        <v>24.9703687045455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28450162</v>
      </c>
      <c r="D31" s="43">
        <v>29483426</v>
      </c>
      <c r="E31" s="43">
        <v>25059047</v>
      </c>
      <c r="F31" s="43">
        <v>30474996</v>
      </c>
      <c r="G31" s="44">
        <v>0</v>
      </c>
      <c r="H31" s="45">
        <v>0</v>
      </c>
      <c r="I31" s="38">
        <f t="shared" si="0"/>
        <v>21.61274927973118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38009699</v>
      </c>
      <c r="D32" s="43">
        <v>53650419</v>
      </c>
      <c r="E32" s="43">
        <v>36646009</v>
      </c>
      <c r="F32" s="43">
        <v>43033188</v>
      </c>
      <c r="G32" s="44">
        <v>59755200</v>
      </c>
      <c r="H32" s="45">
        <v>58580076</v>
      </c>
      <c r="I32" s="38">
        <f t="shared" si="0"/>
        <v>17.42939865566262</v>
      </c>
      <c r="J32" s="23">
        <f t="shared" si="1"/>
        <v>16.92509971552849</v>
      </c>
      <c r="K32" s="2"/>
    </row>
    <row r="33" spans="1:11" ht="13.5" thickBot="1">
      <c r="A33" s="9"/>
      <c r="B33" s="39" t="s">
        <v>38</v>
      </c>
      <c r="C33" s="59">
        <v>77459861</v>
      </c>
      <c r="D33" s="59">
        <v>111071307</v>
      </c>
      <c r="E33" s="59">
        <v>81687263</v>
      </c>
      <c r="F33" s="59">
        <v>75808188</v>
      </c>
      <c r="G33" s="60">
        <v>92055204</v>
      </c>
      <c r="H33" s="61">
        <v>97580076</v>
      </c>
      <c r="I33" s="40">
        <f t="shared" si="0"/>
        <v>-7.197052250361235</v>
      </c>
      <c r="J33" s="41">
        <f t="shared" si="1"/>
        <v>6.1049395743233426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11000000</v>
      </c>
      <c r="D8" s="43">
        <v>11500000</v>
      </c>
      <c r="E8" s="43">
        <v>8419034</v>
      </c>
      <c r="F8" s="43">
        <v>12063320</v>
      </c>
      <c r="G8" s="44">
        <v>12618232</v>
      </c>
      <c r="H8" s="45">
        <v>13160816</v>
      </c>
      <c r="I8" s="22">
        <f>IF($E8=0,0,(($F8/$E8)-1)*100)</f>
        <v>43.2862725105992</v>
      </c>
      <c r="J8" s="23">
        <f>IF($E8=0,0,((($H8/$E8)^(1/3))-1)*100)</f>
        <v>16.057581988556315</v>
      </c>
      <c r="K8" s="2"/>
    </row>
    <row r="9" spans="1:11" ht="12.75">
      <c r="A9" s="5"/>
      <c r="B9" s="21" t="s">
        <v>17</v>
      </c>
      <c r="C9" s="43">
        <v>300000</v>
      </c>
      <c r="D9" s="43">
        <v>300000</v>
      </c>
      <c r="E9" s="43">
        <v>401246</v>
      </c>
      <c r="F9" s="43">
        <v>314700</v>
      </c>
      <c r="G9" s="44">
        <v>329176</v>
      </c>
      <c r="H9" s="45">
        <v>343331</v>
      </c>
      <c r="I9" s="22">
        <f>IF($E9=0,0,(($F9/$E9)-1)*100)</f>
        <v>-21.5693115943835</v>
      </c>
      <c r="J9" s="23">
        <f>IF($E9=0,0,((($H9/$E9)^(1/3))-1)*100)</f>
        <v>-5.0633067195898</v>
      </c>
      <c r="K9" s="2"/>
    </row>
    <row r="10" spans="1:11" ht="12.75">
      <c r="A10" s="5"/>
      <c r="B10" s="21" t="s">
        <v>18</v>
      </c>
      <c r="C10" s="43">
        <v>196053152</v>
      </c>
      <c r="D10" s="43">
        <v>195589152</v>
      </c>
      <c r="E10" s="43">
        <v>83314088</v>
      </c>
      <c r="F10" s="43">
        <v>206417950</v>
      </c>
      <c r="G10" s="44">
        <v>239604218</v>
      </c>
      <c r="H10" s="45">
        <v>250089122</v>
      </c>
      <c r="I10" s="22">
        <f aca="true" t="shared" si="0" ref="I10:I33">IF($E10=0,0,(($F10/$E10)-1)*100)</f>
        <v>147.75875839869963</v>
      </c>
      <c r="J10" s="23">
        <f aca="true" t="shared" si="1" ref="J10:J33">IF($E10=0,0,((($H10/$E10)^(1/3))-1)*100)</f>
        <v>44.25319880867664</v>
      </c>
      <c r="K10" s="2"/>
    </row>
    <row r="11" spans="1:11" ht="12.75">
      <c r="A11" s="9"/>
      <c r="B11" s="24" t="s">
        <v>19</v>
      </c>
      <c r="C11" s="46">
        <v>207353152</v>
      </c>
      <c r="D11" s="46">
        <v>207389152</v>
      </c>
      <c r="E11" s="46">
        <v>92134368</v>
      </c>
      <c r="F11" s="46">
        <v>218795970</v>
      </c>
      <c r="G11" s="47">
        <v>252551626</v>
      </c>
      <c r="H11" s="48">
        <v>263593269</v>
      </c>
      <c r="I11" s="25">
        <f t="shared" si="0"/>
        <v>137.47486931261088</v>
      </c>
      <c r="J11" s="26">
        <f t="shared" si="1"/>
        <v>41.96159983985508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70487481</v>
      </c>
      <c r="D13" s="43">
        <v>70130920</v>
      </c>
      <c r="E13" s="43">
        <v>48288424</v>
      </c>
      <c r="F13" s="43">
        <v>74081704</v>
      </c>
      <c r="G13" s="44">
        <v>53182726</v>
      </c>
      <c r="H13" s="45">
        <v>55217716</v>
      </c>
      <c r="I13" s="22">
        <f t="shared" si="0"/>
        <v>53.41503793952771</v>
      </c>
      <c r="J13" s="23">
        <f t="shared" si="1"/>
        <v>4.571130329646955</v>
      </c>
      <c r="K13" s="2"/>
    </row>
    <row r="14" spans="1:11" ht="12.75">
      <c r="A14" s="5"/>
      <c r="B14" s="21" t="s">
        <v>22</v>
      </c>
      <c r="C14" s="43">
        <v>7000000</v>
      </c>
      <c r="D14" s="43">
        <v>7000000</v>
      </c>
      <c r="E14" s="43">
        <v>0</v>
      </c>
      <c r="F14" s="43">
        <v>1200000</v>
      </c>
      <c r="G14" s="44">
        <v>1255200</v>
      </c>
      <c r="H14" s="45">
        <v>1309173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118650022</v>
      </c>
      <c r="D17" s="43">
        <v>124224765</v>
      </c>
      <c r="E17" s="43">
        <v>46640892</v>
      </c>
      <c r="F17" s="43">
        <v>130381707</v>
      </c>
      <c r="G17" s="44">
        <v>151660771</v>
      </c>
      <c r="H17" s="45">
        <v>157736234</v>
      </c>
      <c r="I17" s="29">
        <f t="shared" si="0"/>
        <v>179.54376815949402</v>
      </c>
      <c r="J17" s="30">
        <f t="shared" si="1"/>
        <v>50.102597149059626</v>
      </c>
      <c r="K17" s="2"/>
    </row>
    <row r="18" spans="1:11" ht="12.75">
      <c r="A18" s="5"/>
      <c r="B18" s="24" t="s">
        <v>25</v>
      </c>
      <c r="C18" s="46">
        <v>196137503</v>
      </c>
      <c r="D18" s="46">
        <v>201355685</v>
      </c>
      <c r="E18" s="46">
        <v>94929316</v>
      </c>
      <c r="F18" s="46">
        <v>205663411</v>
      </c>
      <c r="G18" s="47">
        <v>206098697</v>
      </c>
      <c r="H18" s="48">
        <v>214263123</v>
      </c>
      <c r="I18" s="25">
        <f t="shared" si="0"/>
        <v>116.64899702848382</v>
      </c>
      <c r="J18" s="26">
        <f t="shared" si="1"/>
        <v>31.17438186833077</v>
      </c>
      <c r="K18" s="2"/>
    </row>
    <row r="19" spans="1:11" ht="23.25" customHeight="1">
      <c r="A19" s="31"/>
      <c r="B19" s="32" t="s">
        <v>26</v>
      </c>
      <c r="C19" s="52">
        <v>11215649</v>
      </c>
      <c r="D19" s="52">
        <v>6033467</v>
      </c>
      <c r="E19" s="52">
        <v>-2794948</v>
      </c>
      <c r="F19" s="53">
        <v>13132559</v>
      </c>
      <c r="G19" s="54">
        <v>46452929</v>
      </c>
      <c r="H19" s="55">
        <v>49330146</v>
      </c>
      <c r="I19" s="33">
        <f t="shared" si="0"/>
        <v>-569.8677399364853</v>
      </c>
      <c r="J19" s="34">
        <f t="shared" si="1"/>
        <v>-360.36317337116617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6383970</v>
      </c>
      <c r="D23" s="43">
        <v>6268807</v>
      </c>
      <c r="E23" s="43">
        <v>4198973</v>
      </c>
      <c r="F23" s="43">
        <v>5606000</v>
      </c>
      <c r="G23" s="44">
        <v>5367026</v>
      </c>
      <c r="H23" s="45">
        <v>5597966</v>
      </c>
      <c r="I23" s="38">
        <f t="shared" si="0"/>
        <v>33.50883656551255</v>
      </c>
      <c r="J23" s="23">
        <f t="shared" si="1"/>
        <v>10.059885866649143</v>
      </c>
      <c r="K23" s="2"/>
    </row>
    <row r="24" spans="1:11" ht="12.75">
      <c r="A24" s="9"/>
      <c r="B24" s="21" t="s">
        <v>30</v>
      </c>
      <c r="C24" s="43">
        <v>55805801</v>
      </c>
      <c r="D24" s="43">
        <v>76888976</v>
      </c>
      <c r="E24" s="43">
        <v>48667960</v>
      </c>
      <c r="F24" s="43">
        <v>52564749</v>
      </c>
      <c r="G24" s="44">
        <v>81119736</v>
      </c>
      <c r="H24" s="45">
        <v>88657785</v>
      </c>
      <c r="I24" s="38">
        <f t="shared" si="0"/>
        <v>8.0068878991435</v>
      </c>
      <c r="J24" s="23">
        <f t="shared" si="1"/>
        <v>22.130624587000504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62189771</v>
      </c>
      <c r="D26" s="46">
        <v>83157783</v>
      </c>
      <c r="E26" s="46">
        <v>52866933</v>
      </c>
      <c r="F26" s="46">
        <v>58170749</v>
      </c>
      <c r="G26" s="47">
        <v>86486762</v>
      </c>
      <c r="H26" s="48">
        <v>94255751</v>
      </c>
      <c r="I26" s="25">
        <f t="shared" si="0"/>
        <v>10.032388298371696</v>
      </c>
      <c r="J26" s="26">
        <f t="shared" si="1"/>
        <v>21.25730566170503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12358600</v>
      </c>
      <c r="D29" s="43">
        <v>27231554</v>
      </c>
      <c r="E29" s="43">
        <v>11353392</v>
      </c>
      <c r="F29" s="43">
        <v>18647850</v>
      </c>
      <c r="G29" s="44">
        <v>20909791</v>
      </c>
      <c r="H29" s="45">
        <v>25837912</v>
      </c>
      <c r="I29" s="38">
        <f t="shared" si="0"/>
        <v>64.24915126686368</v>
      </c>
      <c r="J29" s="23">
        <f t="shared" si="1"/>
        <v>31.53578689107308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22135585</v>
      </c>
      <c r="D31" s="43">
        <v>25607343</v>
      </c>
      <c r="E31" s="43">
        <v>16643990</v>
      </c>
      <c r="F31" s="43">
        <v>31142054</v>
      </c>
      <c r="G31" s="44">
        <v>57307457</v>
      </c>
      <c r="H31" s="45">
        <v>59792578</v>
      </c>
      <c r="I31" s="38">
        <f t="shared" si="0"/>
        <v>87.10690165038551</v>
      </c>
      <c r="J31" s="23">
        <f t="shared" si="1"/>
        <v>53.15456431404711</v>
      </c>
      <c r="K31" s="2"/>
    </row>
    <row r="32" spans="1:11" ht="12.75">
      <c r="A32" s="9"/>
      <c r="B32" s="21" t="s">
        <v>31</v>
      </c>
      <c r="C32" s="43">
        <v>27695586</v>
      </c>
      <c r="D32" s="43">
        <v>30318886</v>
      </c>
      <c r="E32" s="43">
        <v>24893551</v>
      </c>
      <c r="F32" s="43">
        <v>8380845</v>
      </c>
      <c r="G32" s="44">
        <v>8269514</v>
      </c>
      <c r="H32" s="45">
        <v>8625261</v>
      </c>
      <c r="I32" s="38">
        <f t="shared" si="0"/>
        <v>-66.3332684035315</v>
      </c>
      <c r="J32" s="23">
        <f t="shared" si="1"/>
        <v>-29.76367206592967</v>
      </c>
      <c r="K32" s="2"/>
    </row>
    <row r="33" spans="1:11" ht="13.5" thickBot="1">
      <c r="A33" s="9"/>
      <c r="B33" s="39" t="s">
        <v>38</v>
      </c>
      <c r="C33" s="59">
        <v>62189771</v>
      </c>
      <c r="D33" s="59">
        <v>83157783</v>
      </c>
      <c r="E33" s="59">
        <v>52890933</v>
      </c>
      <c r="F33" s="59">
        <v>58170749</v>
      </c>
      <c r="G33" s="60">
        <v>86486762</v>
      </c>
      <c r="H33" s="61">
        <v>94255751</v>
      </c>
      <c r="I33" s="40">
        <f t="shared" si="0"/>
        <v>9.982459564477718</v>
      </c>
      <c r="J33" s="41">
        <f t="shared" si="1"/>
        <v>21.23896215454566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40992661</v>
      </c>
      <c r="D8" s="43">
        <v>41891525</v>
      </c>
      <c r="E8" s="43">
        <v>34878423</v>
      </c>
      <c r="F8" s="43">
        <v>51603265</v>
      </c>
      <c r="G8" s="44">
        <v>56763594</v>
      </c>
      <c r="H8" s="45">
        <v>62439958</v>
      </c>
      <c r="I8" s="22">
        <f>IF($E8=0,0,(($F8/$E8)-1)*100)</f>
        <v>47.951829702850965</v>
      </c>
      <c r="J8" s="23">
        <f>IF($E8=0,0,((($H8/$E8)^(1/3))-1)*100)</f>
        <v>21.42326891307913</v>
      </c>
      <c r="K8" s="2"/>
    </row>
    <row r="9" spans="1:11" ht="12.75">
      <c r="A9" s="5"/>
      <c r="B9" s="21" t="s">
        <v>17</v>
      </c>
      <c r="C9" s="43">
        <v>197281086</v>
      </c>
      <c r="D9" s="43">
        <v>210373860</v>
      </c>
      <c r="E9" s="43">
        <v>170685740</v>
      </c>
      <c r="F9" s="43">
        <v>251954071</v>
      </c>
      <c r="G9" s="44">
        <v>279713134</v>
      </c>
      <c r="H9" s="45">
        <v>311033108</v>
      </c>
      <c r="I9" s="22">
        <f>IF($E9=0,0,(($F9/$E9)-1)*100)</f>
        <v>47.61284158828969</v>
      </c>
      <c r="J9" s="23">
        <f>IF($E9=0,0,((($H9/$E9)^(1/3))-1)*100)</f>
        <v>22.143340564284596</v>
      </c>
      <c r="K9" s="2"/>
    </row>
    <row r="10" spans="1:11" ht="12.75">
      <c r="A10" s="5"/>
      <c r="B10" s="21" t="s">
        <v>18</v>
      </c>
      <c r="C10" s="43">
        <v>121119582</v>
      </c>
      <c r="D10" s="43">
        <v>138474047</v>
      </c>
      <c r="E10" s="43">
        <v>119481978</v>
      </c>
      <c r="F10" s="43">
        <v>150015159</v>
      </c>
      <c r="G10" s="44">
        <v>157562912</v>
      </c>
      <c r="H10" s="45">
        <v>167164378</v>
      </c>
      <c r="I10" s="22">
        <f aca="true" t="shared" si="0" ref="I10:I33">IF($E10=0,0,(($F10/$E10)-1)*100)</f>
        <v>25.55463301754177</v>
      </c>
      <c r="J10" s="23">
        <f aca="true" t="shared" si="1" ref="J10:J33">IF($E10=0,0,((($H10/$E10)^(1/3))-1)*100)</f>
        <v>11.844279898133014</v>
      </c>
      <c r="K10" s="2"/>
    </row>
    <row r="11" spans="1:11" ht="12.75">
      <c r="A11" s="9"/>
      <c r="B11" s="24" t="s">
        <v>19</v>
      </c>
      <c r="C11" s="46">
        <v>359393329</v>
      </c>
      <c r="D11" s="46">
        <v>390739432</v>
      </c>
      <c r="E11" s="46">
        <v>325046141</v>
      </c>
      <c r="F11" s="46">
        <v>453572495</v>
      </c>
      <c r="G11" s="47">
        <v>494039640</v>
      </c>
      <c r="H11" s="48">
        <v>540637444</v>
      </c>
      <c r="I11" s="25">
        <f t="shared" si="0"/>
        <v>39.54095674066163</v>
      </c>
      <c r="J11" s="26">
        <f t="shared" si="1"/>
        <v>18.482361675505523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156806863</v>
      </c>
      <c r="D13" s="43">
        <v>158998549</v>
      </c>
      <c r="E13" s="43">
        <v>145715286</v>
      </c>
      <c r="F13" s="43">
        <v>168482265</v>
      </c>
      <c r="G13" s="44">
        <v>180291015</v>
      </c>
      <c r="H13" s="45">
        <v>192927886</v>
      </c>
      <c r="I13" s="22">
        <f t="shared" si="0"/>
        <v>15.624290096785032</v>
      </c>
      <c r="J13" s="23">
        <f t="shared" si="1"/>
        <v>9.806984243104267</v>
      </c>
      <c r="K13" s="2"/>
    </row>
    <row r="14" spans="1:11" ht="12.75">
      <c r="A14" s="5"/>
      <c r="B14" s="21" t="s">
        <v>22</v>
      </c>
      <c r="C14" s="43">
        <v>3894236</v>
      </c>
      <c r="D14" s="43">
        <v>10146111</v>
      </c>
      <c r="E14" s="43">
        <v>57668</v>
      </c>
      <c r="F14" s="43">
        <v>10146111</v>
      </c>
      <c r="G14" s="44">
        <v>11160724</v>
      </c>
      <c r="H14" s="45">
        <v>12276796</v>
      </c>
      <c r="I14" s="22">
        <f t="shared" si="0"/>
        <v>17494.005340916974</v>
      </c>
      <c r="J14" s="23">
        <f t="shared" si="1"/>
        <v>497.10409531621247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90604910</v>
      </c>
      <c r="D16" s="43">
        <v>100948119</v>
      </c>
      <c r="E16" s="43">
        <v>91246129</v>
      </c>
      <c r="F16" s="43">
        <v>109124917</v>
      </c>
      <c r="G16" s="44">
        <v>114799412</v>
      </c>
      <c r="H16" s="45">
        <v>125016560</v>
      </c>
      <c r="I16" s="22">
        <f t="shared" si="0"/>
        <v>19.594023544823468</v>
      </c>
      <c r="J16" s="23">
        <f t="shared" si="1"/>
        <v>11.066827046056327</v>
      </c>
      <c r="K16" s="2"/>
    </row>
    <row r="17" spans="1:11" ht="12.75">
      <c r="A17" s="5"/>
      <c r="B17" s="21" t="s">
        <v>24</v>
      </c>
      <c r="C17" s="43">
        <v>141352847</v>
      </c>
      <c r="D17" s="43">
        <v>132225136</v>
      </c>
      <c r="E17" s="43">
        <v>121488043</v>
      </c>
      <c r="F17" s="43">
        <v>148956688</v>
      </c>
      <c r="G17" s="44">
        <v>162517932</v>
      </c>
      <c r="H17" s="45">
        <v>178713133</v>
      </c>
      <c r="I17" s="29">
        <f t="shared" si="0"/>
        <v>22.610163372209403</v>
      </c>
      <c r="J17" s="30">
        <f t="shared" si="1"/>
        <v>13.729809248822589</v>
      </c>
      <c r="K17" s="2"/>
    </row>
    <row r="18" spans="1:11" ht="12.75">
      <c r="A18" s="5"/>
      <c r="B18" s="24" t="s">
        <v>25</v>
      </c>
      <c r="C18" s="46">
        <v>392658856</v>
      </c>
      <c r="D18" s="46">
        <v>402317915</v>
      </c>
      <c r="E18" s="46">
        <v>358507126</v>
      </c>
      <c r="F18" s="46">
        <v>436709981</v>
      </c>
      <c r="G18" s="47">
        <v>468769083</v>
      </c>
      <c r="H18" s="48">
        <v>508934375</v>
      </c>
      <c r="I18" s="25">
        <f t="shared" si="0"/>
        <v>21.81347296287772</v>
      </c>
      <c r="J18" s="26">
        <f t="shared" si="1"/>
        <v>12.388359239004965</v>
      </c>
      <c r="K18" s="2"/>
    </row>
    <row r="19" spans="1:11" ht="23.25" customHeight="1">
      <c r="A19" s="31"/>
      <c r="B19" s="32" t="s">
        <v>26</v>
      </c>
      <c r="C19" s="52">
        <v>-33265527</v>
      </c>
      <c r="D19" s="52">
        <v>-11578483</v>
      </c>
      <c r="E19" s="52">
        <v>-33460985</v>
      </c>
      <c r="F19" s="53">
        <v>16862514</v>
      </c>
      <c r="G19" s="54">
        <v>25270557</v>
      </c>
      <c r="H19" s="55">
        <v>31703069</v>
      </c>
      <c r="I19" s="33">
        <f t="shared" si="0"/>
        <v>-150.39455353750046</v>
      </c>
      <c r="J19" s="34">
        <f t="shared" si="1"/>
        <v>-198.21719530075316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350000</v>
      </c>
      <c r="E23" s="43">
        <v>0</v>
      </c>
      <c r="F23" s="43">
        <v>6350000</v>
      </c>
      <c r="G23" s="44">
        <v>4815000</v>
      </c>
      <c r="H23" s="45">
        <v>300000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32447438</v>
      </c>
      <c r="D24" s="43">
        <v>62999710</v>
      </c>
      <c r="E24" s="43">
        <v>37051148</v>
      </c>
      <c r="F24" s="43">
        <v>53470250</v>
      </c>
      <c r="G24" s="44">
        <v>78600600</v>
      </c>
      <c r="H24" s="45">
        <v>99412714</v>
      </c>
      <c r="I24" s="38">
        <f t="shared" si="0"/>
        <v>44.31469167972879</v>
      </c>
      <c r="J24" s="23">
        <f t="shared" si="1"/>
        <v>38.95689051187241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32447438</v>
      </c>
      <c r="D26" s="46">
        <v>63349710</v>
      </c>
      <c r="E26" s="46">
        <v>37051148</v>
      </c>
      <c r="F26" s="46">
        <v>59820250</v>
      </c>
      <c r="G26" s="47">
        <v>83415600</v>
      </c>
      <c r="H26" s="48">
        <v>99712714</v>
      </c>
      <c r="I26" s="25">
        <f t="shared" si="0"/>
        <v>61.45316199109405</v>
      </c>
      <c r="J26" s="26">
        <f t="shared" si="1"/>
        <v>39.096527929471534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29550973</v>
      </c>
      <c r="D28" s="43">
        <v>52135095</v>
      </c>
      <c r="E28" s="43">
        <v>31886937</v>
      </c>
      <c r="F28" s="43">
        <v>42050141</v>
      </c>
      <c r="G28" s="44">
        <v>59281370</v>
      </c>
      <c r="H28" s="45">
        <v>54981489</v>
      </c>
      <c r="I28" s="38">
        <f t="shared" si="0"/>
        <v>31.8726254578795</v>
      </c>
      <c r="J28" s="23">
        <f t="shared" si="1"/>
        <v>19.913449910101534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600000</v>
      </c>
      <c r="G29" s="44">
        <v>3150000</v>
      </c>
      <c r="H29" s="45">
        <v>5100000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2896465</v>
      </c>
      <c r="D32" s="43">
        <v>11804615</v>
      </c>
      <c r="E32" s="43">
        <v>5986872</v>
      </c>
      <c r="F32" s="43">
        <v>17170109</v>
      </c>
      <c r="G32" s="44">
        <v>20984230</v>
      </c>
      <c r="H32" s="45">
        <v>39631225</v>
      </c>
      <c r="I32" s="38">
        <f t="shared" si="0"/>
        <v>186.79599296594282</v>
      </c>
      <c r="J32" s="23">
        <f t="shared" si="1"/>
        <v>87.76407749850819</v>
      </c>
      <c r="K32" s="2"/>
    </row>
    <row r="33" spans="1:11" ht="13.5" thickBot="1">
      <c r="A33" s="9"/>
      <c r="B33" s="39" t="s">
        <v>38</v>
      </c>
      <c r="C33" s="59">
        <v>32447438</v>
      </c>
      <c r="D33" s="59">
        <v>63939710</v>
      </c>
      <c r="E33" s="59">
        <v>37873809</v>
      </c>
      <c r="F33" s="59">
        <v>59820250</v>
      </c>
      <c r="G33" s="60">
        <v>83415600</v>
      </c>
      <c r="H33" s="61">
        <v>99712714</v>
      </c>
      <c r="I33" s="40">
        <f t="shared" si="0"/>
        <v>57.94622083033687</v>
      </c>
      <c r="J33" s="41">
        <f t="shared" si="1"/>
        <v>38.08203667539212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57142276</v>
      </c>
      <c r="D9" s="43">
        <v>49787203</v>
      </c>
      <c r="E9" s="43">
        <v>38875347</v>
      </c>
      <c r="F9" s="43">
        <v>50557316</v>
      </c>
      <c r="G9" s="44">
        <v>52984067</v>
      </c>
      <c r="H9" s="45">
        <v>55527303</v>
      </c>
      <c r="I9" s="22">
        <f>IF($E9=0,0,(($F9/$E9)-1)*100)</f>
        <v>30.04981280295711</v>
      </c>
      <c r="J9" s="23">
        <f>IF($E9=0,0,((($H9/$E9)^(1/3))-1)*100)</f>
        <v>12.618766731894059</v>
      </c>
      <c r="K9" s="2"/>
    </row>
    <row r="10" spans="1:11" ht="12.75">
      <c r="A10" s="5"/>
      <c r="B10" s="21" t="s">
        <v>18</v>
      </c>
      <c r="C10" s="43">
        <v>701645731</v>
      </c>
      <c r="D10" s="43">
        <v>706631452</v>
      </c>
      <c r="E10" s="43">
        <v>596094390</v>
      </c>
      <c r="F10" s="43">
        <v>743225541</v>
      </c>
      <c r="G10" s="44">
        <v>784441968</v>
      </c>
      <c r="H10" s="45">
        <v>835003992</v>
      </c>
      <c r="I10" s="22">
        <f aca="true" t="shared" si="0" ref="I10:I33">IF($E10=0,0,(($F10/$E10)-1)*100)</f>
        <v>24.682525698656544</v>
      </c>
      <c r="J10" s="23">
        <f aca="true" t="shared" si="1" ref="J10:J33">IF($E10=0,0,((($H10/$E10)^(1/3))-1)*100)</f>
        <v>11.889973861535385</v>
      </c>
      <c r="K10" s="2"/>
    </row>
    <row r="11" spans="1:11" ht="12.75">
      <c r="A11" s="9"/>
      <c r="B11" s="24" t="s">
        <v>19</v>
      </c>
      <c r="C11" s="46">
        <v>758788007</v>
      </c>
      <c r="D11" s="46">
        <v>756418655</v>
      </c>
      <c r="E11" s="46">
        <v>634969737</v>
      </c>
      <c r="F11" s="46">
        <v>793782857</v>
      </c>
      <c r="G11" s="47">
        <v>837426035</v>
      </c>
      <c r="H11" s="48">
        <v>890531295</v>
      </c>
      <c r="I11" s="25">
        <f t="shared" si="0"/>
        <v>25.011132144711958</v>
      </c>
      <c r="J11" s="26">
        <f t="shared" si="1"/>
        <v>11.934866675258139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273958206</v>
      </c>
      <c r="D13" s="43">
        <v>260199897</v>
      </c>
      <c r="E13" s="43">
        <v>220387918</v>
      </c>
      <c r="F13" s="43">
        <v>304576814</v>
      </c>
      <c r="G13" s="44">
        <v>319140023</v>
      </c>
      <c r="H13" s="45">
        <v>334145592</v>
      </c>
      <c r="I13" s="22">
        <f t="shared" si="0"/>
        <v>38.200322759979976</v>
      </c>
      <c r="J13" s="23">
        <f t="shared" si="1"/>
        <v>14.881293823750141</v>
      </c>
      <c r="K13" s="2"/>
    </row>
    <row r="14" spans="1:11" ht="12.75">
      <c r="A14" s="5"/>
      <c r="B14" s="21" t="s">
        <v>22</v>
      </c>
      <c r="C14" s="43">
        <v>30000000</v>
      </c>
      <c r="D14" s="43">
        <v>27000000</v>
      </c>
      <c r="E14" s="43">
        <v>0</v>
      </c>
      <c r="F14" s="43">
        <v>25000000</v>
      </c>
      <c r="G14" s="44">
        <v>26150000</v>
      </c>
      <c r="H14" s="45">
        <v>27352900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6000000</v>
      </c>
      <c r="D16" s="43">
        <v>8000000</v>
      </c>
      <c r="E16" s="43">
        <v>7164064</v>
      </c>
      <c r="F16" s="43">
        <v>7700000</v>
      </c>
      <c r="G16" s="44">
        <v>8470000</v>
      </c>
      <c r="H16" s="45">
        <v>9317000</v>
      </c>
      <c r="I16" s="22">
        <f t="shared" si="0"/>
        <v>7.480893526355992</v>
      </c>
      <c r="J16" s="23">
        <f t="shared" si="1"/>
        <v>9.153805025478245</v>
      </c>
      <c r="K16" s="2"/>
    </row>
    <row r="17" spans="1:11" ht="12.75">
      <c r="A17" s="5"/>
      <c r="B17" s="21" t="s">
        <v>24</v>
      </c>
      <c r="C17" s="43">
        <v>421461767</v>
      </c>
      <c r="D17" s="43">
        <v>439042929</v>
      </c>
      <c r="E17" s="43">
        <v>273397731</v>
      </c>
      <c r="F17" s="43">
        <v>433744714</v>
      </c>
      <c r="G17" s="44">
        <v>427571422</v>
      </c>
      <c r="H17" s="45">
        <v>383011055</v>
      </c>
      <c r="I17" s="29">
        <f t="shared" si="0"/>
        <v>58.64971242208297</v>
      </c>
      <c r="J17" s="30">
        <f t="shared" si="1"/>
        <v>11.893656939710983</v>
      </c>
      <c r="K17" s="2"/>
    </row>
    <row r="18" spans="1:11" ht="12.75">
      <c r="A18" s="5"/>
      <c r="B18" s="24" t="s">
        <v>25</v>
      </c>
      <c r="C18" s="46">
        <v>731419973</v>
      </c>
      <c r="D18" s="46">
        <v>734242826</v>
      </c>
      <c r="E18" s="46">
        <v>500949713</v>
      </c>
      <c r="F18" s="46">
        <v>771021528</v>
      </c>
      <c r="G18" s="47">
        <v>781331445</v>
      </c>
      <c r="H18" s="48">
        <v>753826547</v>
      </c>
      <c r="I18" s="25">
        <f t="shared" si="0"/>
        <v>53.91196121914936</v>
      </c>
      <c r="J18" s="26">
        <f t="shared" si="1"/>
        <v>14.593266305885756</v>
      </c>
      <c r="K18" s="2"/>
    </row>
    <row r="19" spans="1:11" ht="23.25" customHeight="1">
      <c r="A19" s="31"/>
      <c r="B19" s="32" t="s">
        <v>26</v>
      </c>
      <c r="C19" s="52">
        <v>27368034</v>
      </c>
      <c r="D19" s="52">
        <v>22175829</v>
      </c>
      <c r="E19" s="52">
        <v>134020024</v>
      </c>
      <c r="F19" s="53">
        <v>22761329</v>
      </c>
      <c r="G19" s="54">
        <v>56094590</v>
      </c>
      <c r="H19" s="55">
        <v>136704748</v>
      </c>
      <c r="I19" s="33">
        <f t="shared" si="0"/>
        <v>-83.0164714789187</v>
      </c>
      <c r="J19" s="34">
        <f t="shared" si="1"/>
        <v>0.6633321835219252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54175800</v>
      </c>
      <c r="D23" s="43">
        <v>53235850</v>
      </c>
      <c r="E23" s="43">
        <v>9869834</v>
      </c>
      <c r="F23" s="43">
        <v>44027000</v>
      </c>
      <c r="G23" s="44">
        <v>45372342</v>
      </c>
      <c r="H23" s="45">
        <v>27108912</v>
      </c>
      <c r="I23" s="38">
        <f t="shared" si="0"/>
        <v>346.0763980427634</v>
      </c>
      <c r="J23" s="23">
        <f t="shared" si="1"/>
        <v>40.044937195184296</v>
      </c>
      <c r="K23" s="2"/>
    </row>
    <row r="24" spans="1:11" ht="12.75">
      <c r="A24" s="9"/>
      <c r="B24" s="21" t="s">
        <v>30</v>
      </c>
      <c r="C24" s="43">
        <v>525283550</v>
      </c>
      <c r="D24" s="43">
        <v>510858550</v>
      </c>
      <c r="E24" s="43">
        <v>284141505</v>
      </c>
      <c r="F24" s="43">
        <v>569917301</v>
      </c>
      <c r="G24" s="44">
        <v>568321099</v>
      </c>
      <c r="H24" s="45">
        <v>674020900</v>
      </c>
      <c r="I24" s="38">
        <f t="shared" si="0"/>
        <v>100.57516799596033</v>
      </c>
      <c r="J24" s="23">
        <f t="shared" si="1"/>
        <v>33.3663387894771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579459350</v>
      </c>
      <c r="D26" s="46">
        <v>564094400</v>
      </c>
      <c r="E26" s="46">
        <v>294011339</v>
      </c>
      <c r="F26" s="46">
        <v>613944301</v>
      </c>
      <c r="G26" s="47">
        <v>613693441</v>
      </c>
      <c r="H26" s="48">
        <v>701129812</v>
      </c>
      <c r="I26" s="25">
        <f t="shared" si="0"/>
        <v>108.81653853493046</v>
      </c>
      <c r="J26" s="26">
        <f t="shared" si="1"/>
        <v>33.601536012256176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474107550</v>
      </c>
      <c r="D28" s="43">
        <v>444686995</v>
      </c>
      <c r="E28" s="43">
        <v>235955147</v>
      </c>
      <c r="F28" s="43">
        <v>480458367</v>
      </c>
      <c r="G28" s="44">
        <v>487030545</v>
      </c>
      <c r="H28" s="45">
        <v>579491480</v>
      </c>
      <c r="I28" s="38">
        <f t="shared" si="0"/>
        <v>103.62275335320402</v>
      </c>
      <c r="J28" s="23">
        <f t="shared" si="1"/>
        <v>34.91881971816435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2426000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102925800</v>
      </c>
      <c r="D32" s="43">
        <v>119407405</v>
      </c>
      <c r="E32" s="43">
        <v>64793723</v>
      </c>
      <c r="F32" s="43">
        <v>133485934</v>
      </c>
      <c r="G32" s="44">
        <v>126662896</v>
      </c>
      <c r="H32" s="45">
        <v>121638332</v>
      </c>
      <c r="I32" s="38">
        <f t="shared" si="0"/>
        <v>106.01676801316077</v>
      </c>
      <c r="J32" s="23">
        <f t="shared" si="1"/>
        <v>23.361367134803146</v>
      </c>
      <c r="K32" s="2"/>
    </row>
    <row r="33" spans="1:11" ht="13.5" thickBot="1">
      <c r="A33" s="9"/>
      <c r="B33" s="39" t="s">
        <v>38</v>
      </c>
      <c r="C33" s="59">
        <v>579459350</v>
      </c>
      <c r="D33" s="59">
        <v>564094400</v>
      </c>
      <c r="E33" s="59">
        <v>300748870</v>
      </c>
      <c r="F33" s="59">
        <v>613944301</v>
      </c>
      <c r="G33" s="60">
        <v>613693441</v>
      </c>
      <c r="H33" s="61">
        <v>701129812</v>
      </c>
      <c r="I33" s="40">
        <f t="shared" si="0"/>
        <v>104.13852294773376</v>
      </c>
      <c r="J33" s="41">
        <f t="shared" si="1"/>
        <v>32.596321647246704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18026690</v>
      </c>
      <c r="D8" s="43">
        <v>18026690</v>
      </c>
      <c r="E8" s="43">
        <v>21561140</v>
      </c>
      <c r="F8" s="43">
        <v>18928000</v>
      </c>
      <c r="G8" s="44">
        <v>19874410</v>
      </c>
      <c r="H8" s="45">
        <v>20868130</v>
      </c>
      <c r="I8" s="22">
        <f>IF($E8=0,0,(($F8/$E8)-1)*100)</f>
        <v>-12.212434036419229</v>
      </c>
      <c r="J8" s="23">
        <f>IF($E8=0,0,((($H8/$E8)^(1/3))-1)*100)</f>
        <v>-1.0830755582992846</v>
      </c>
      <c r="K8" s="2"/>
    </row>
    <row r="9" spans="1:11" ht="12.75">
      <c r="A9" s="5"/>
      <c r="B9" s="21" t="s">
        <v>17</v>
      </c>
      <c r="C9" s="43">
        <v>148405472</v>
      </c>
      <c r="D9" s="43">
        <v>148914920</v>
      </c>
      <c r="E9" s="43">
        <v>142594172</v>
      </c>
      <c r="F9" s="43">
        <v>162043520</v>
      </c>
      <c r="G9" s="44">
        <v>173306690</v>
      </c>
      <c r="H9" s="45">
        <v>185369120</v>
      </c>
      <c r="I9" s="22">
        <f>IF($E9=0,0,(($F9/$E9)-1)*100)</f>
        <v>13.639651415767528</v>
      </c>
      <c r="J9" s="23">
        <f>IF($E9=0,0,((($H9/$E9)^(1/3))-1)*100)</f>
        <v>9.138639963191464</v>
      </c>
      <c r="K9" s="2"/>
    </row>
    <row r="10" spans="1:11" ht="12.75">
      <c r="A10" s="5"/>
      <c r="B10" s="21" t="s">
        <v>18</v>
      </c>
      <c r="C10" s="43">
        <v>69437090</v>
      </c>
      <c r="D10" s="43">
        <v>79827090</v>
      </c>
      <c r="E10" s="43">
        <v>69553665</v>
      </c>
      <c r="F10" s="43">
        <v>79705720</v>
      </c>
      <c r="G10" s="44">
        <v>83340650</v>
      </c>
      <c r="H10" s="45">
        <v>86511339</v>
      </c>
      <c r="I10" s="22">
        <f aca="true" t="shared" si="0" ref="I10:I33">IF($E10=0,0,(($F10/$E10)-1)*100)</f>
        <v>14.596002956853527</v>
      </c>
      <c r="J10" s="23">
        <f aca="true" t="shared" si="1" ref="J10:J33">IF($E10=0,0,((($H10/$E10)^(1/3))-1)*100)</f>
        <v>7.543542533067638</v>
      </c>
      <c r="K10" s="2"/>
    </row>
    <row r="11" spans="1:11" ht="12.75">
      <c r="A11" s="9"/>
      <c r="B11" s="24" t="s">
        <v>19</v>
      </c>
      <c r="C11" s="46">
        <v>235869252</v>
      </c>
      <c r="D11" s="46">
        <v>246768700</v>
      </c>
      <c r="E11" s="46">
        <v>233708977</v>
      </c>
      <c r="F11" s="46">
        <v>260677240</v>
      </c>
      <c r="G11" s="47">
        <v>276521750</v>
      </c>
      <c r="H11" s="48">
        <v>292748589</v>
      </c>
      <c r="I11" s="25">
        <f t="shared" si="0"/>
        <v>11.539249945028862</v>
      </c>
      <c r="J11" s="26">
        <f t="shared" si="1"/>
        <v>7.796949730472735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83150120</v>
      </c>
      <c r="D13" s="43">
        <v>80456986</v>
      </c>
      <c r="E13" s="43">
        <v>80214450</v>
      </c>
      <c r="F13" s="43">
        <v>89701542</v>
      </c>
      <c r="G13" s="44">
        <v>92662040</v>
      </c>
      <c r="H13" s="45">
        <v>97370270</v>
      </c>
      <c r="I13" s="22">
        <f t="shared" si="0"/>
        <v>11.827160817034832</v>
      </c>
      <c r="J13" s="23">
        <f t="shared" si="1"/>
        <v>6.673838153798717</v>
      </c>
      <c r="K13" s="2"/>
    </row>
    <row r="14" spans="1:11" ht="12.75">
      <c r="A14" s="5"/>
      <c r="B14" s="21" t="s">
        <v>22</v>
      </c>
      <c r="C14" s="43">
        <v>11103750</v>
      </c>
      <c r="D14" s="43">
        <v>14990060</v>
      </c>
      <c r="E14" s="43">
        <v>32409093</v>
      </c>
      <c r="F14" s="43">
        <v>15739570</v>
      </c>
      <c r="G14" s="44">
        <v>16526560</v>
      </c>
      <c r="H14" s="45">
        <v>17352890</v>
      </c>
      <c r="I14" s="22">
        <f t="shared" si="0"/>
        <v>-51.43471000561478</v>
      </c>
      <c r="J14" s="23">
        <f t="shared" si="1"/>
        <v>-18.79770341455742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97294100</v>
      </c>
      <c r="D16" s="43">
        <v>97294100</v>
      </c>
      <c r="E16" s="43">
        <v>77469176</v>
      </c>
      <c r="F16" s="43">
        <v>104031520</v>
      </c>
      <c r="G16" s="44">
        <v>112385620</v>
      </c>
      <c r="H16" s="45">
        <v>121405640</v>
      </c>
      <c r="I16" s="22">
        <f t="shared" si="0"/>
        <v>34.287629443741594</v>
      </c>
      <c r="J16" s="23">
        <f t="shared" si="1"/>
        <v>16.15466110163264</v>
      </c>
      <c r="K16" s="2"/>
    </row>
    <row r="17" spans="1:11" ht="12.75">
      <c r="A17" s="5"/>
      <c r="B17" s="21" t="s">
        <v>24</v>
      </c>
      <c r="C17" s="43">
        <v>91284070</v>
      </c>
      <c r="D17" s="43">
        <v>94666020</v>
      </c>
      <c r="E17" s="43">
        <v>72474738</v>
      </c>
      <c r="F17" s="43">
        <v>96701223</v>
      </c>
      <c r="G17" s="44">
        <v>99454590</v>
      </c>
      <c r="H17" s="45">
        <v>102261940</v>
      </c>
      <c r="I17" s="29">
        <f t="shared" si="0"/>
        <v>33.42748889964942</v>
      </c>
      <c r="J17" s="30">
        <f t="shared" si="1"/>
        <v>12.161151106438538</v>
      </c>
      <c r="K17" s="2"/>
    </row>
    <row r="18" spans="1:11" ht="12.75">
      <c r="A18" s="5"/>
      <c r="B18" s="24" t="s">
        <v>25</v>
      </c>
      <c r="C18" s="46">
        <v>282832040</v>
      </c>
      <c r="D18" s="46">
        <v>287407166</v>
      </c>
      <c r="E18" s="46">
        <v>262567457</v>
      </c>
      <c r="F18" s="46">
        <v>306173855</v>
      </c>
      <c r="G18" s="47">
        <v>321028810</v>
      </c>
      <c r="H18" s="48">
        <v>338390740</v>
      </c>
      <c r="I18" s="25">
        <f t="shared" si="0"/>
        <v>16.607693313646244</v>
      </c>
      <c r="J18" s="26">
        <f t="shared" si="1"/>
        <v>8.824293759775891</v>
      </c>
      <c r="K18" s="2"/>
    </row>
    <row r="19" spans="1:11" ht="23.25" customHeight="1">
      <c r="A19" s="31"/>
      <c r="B19" s="32" t="s">
        <v>26</v>
      </c>
      <c r="C19" s="52">
        <v>-46962788</v>
      </c>
      <c r="D19" s="52">
        <v>-40638466</v>
      </c>
      <c r="E19" s="52">
        <v>-28858480</v>
      </c>
      <c r="F19" s="53">
        <v>-45496615</v>
      </c>
      <c r="G19" s="54">
        <v>-44507060</v>
      </c>
      <c r="H19" s="55">
        <v>-45642151</v>
      </c>
      <c r="I19" s="33">
        <f t="shared" si="0"/>
        <v>57.65423196232096</v>
      </c>
      <c r="J19" s="34">
        <f t="shared" si="1"/>
        <v>16.510272204835495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3150000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610000</v>
      </c>
      <c r="D23" s="43">
        <v>766500</v>
      </c>
      <c r="E23" s="43">
        <v>595262</v>
      </c>
      <c r="F23" s="43">
        <v>890000</v>
      </c>
      <c r="G23" s="44">
        <v>1030000</v>
      </c>
      <c r="H23" s="45">
        <v>1160000</v>
      </c>
      <c r="I23" s="38">
        <f t="shared" si="0"/>
        <v>49.51399551794</v>
      </c>
      <c r="J23" s="23">
        <f t="shared" si="1"/>
        <v>24.90599309181163</v>
      </c>
      <c r="K23" s="2"/>
    </row>
    <row r="24" spans="1:11" ht="12.75">
      <c r="A24" s="9"/>
      <c r="B24" s="21" t="s">
        <v>30</v>
      </c>
      <c r="C24" s="43">
        <v>27064000</v>
      </c>
      <c r="D24" s="43">
        <v>53885813</v>
      </c>
      <c r="E24" s="43">
        <v>35778503</v>
      </c>
      <c r="F24" s="43">
        <v>33540350</v>
      </c>
      <c r="G24" s="44">
        <v>36461000</v>
      </c>
      <c r="H24" s="45">
        <v>31991250</v>
      </c>
      <c r="I24" s="38">
        <f t="shared" si="0"/>
        <v>-6.255580341077993</v>
      </c>
      <c r="J24" s="23">
        <f t="shared" si="1"/>
        <v>-3.66080462582018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27674000</v>
      </c>
      <c r="D26" s="46">
        <v>54652313</v>
      </c>
      <c r="E26" s="46">
        <v>36373765</v>
      </c>
      <c r="F26" s="46">
        <v>37580350</v>
      </c>
      <c r="G26" s="47">
        <v>37491000</v>
      </c>
      <c r="H26" s="48">
        <v>33151250</v>
      </c>
      <c r="I26" s="25">
        <f t="shared" si="0"/>
        <v>3.3171847896416473</v>
      </c>
      <c r="J26" s="26">
        <f t="shared" si="1"/>
        <v>-3.0449241085442114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20000000</v>
      </c>
      <c r="D28" s="43">
        <v>47759003</v>
      </c>
      <c r="E28" s="43">
        <v>33628957</v>
      </c>
      <c r="F28" s="43">
        <v>18574464</v>
      </c>
      <c r="G28" s="44">
        <v>27972597</v>
      </c>
      <c r="H28" s="45">
        <v>17791250</v>
      </c>
      <c r="I28" s="38">
        <f t="shared" si="0"/>
        <v>-44.7664582639301</v>
      </c>
      <c r="J28" s="23">
        <f t="shared" si="1"/>
        <v>-19.12188486123718</v>
      </c>
      <c r="K28" s="2"/>
    </row>
    <row r="29" spans="1:11" ht="12.75">
      <c r="A29" s="9"/>
      <c r="B29" s="21" t="s">
        <v>35</v>
      </c>
      <c r="C29" s="43">
        <v>760000</v>
      </c>
      <c r="D29" s="43">
        <v>910000</v>
      </c>
      <c r="E29" s="43">
        <v>480000</v>
      </c>
      <c r="F29" s="43">
        <v>5500000</v>
      </c>
      <c r="G29" s="44">
        <v>2647000</v>
      </c>
      <c r="H29" s="45">
        <v>4000000</v>
      </c>
      <c r="I29" s="38">
        <f t="shared" si="0"/>
        <v>1045.8333333333335</v>
      </c>
      <c r="J29" s="23">
        <f t="shared" si="1"/>
        <v>102.74006651911334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5074000</v>
      </c>
      <c r="D31" s="43">
        <v>2074000</v>
      </c>
      <c r="E31" s="43">
        <v>1149831</v>
      </c>
      <c r="F31" s="43">
        <v>7005886</v>
      </c>
      <c r="G31" s="44">
        <v>3850000</v>
      </c>
      <c r="H31" s="45">
        <v>7360000</v>
      </c>
      <c r="I31" s="38">
        <f t="shared" si="0"/>
        <v>509.29701843140424</v>
      </c>
      <c r="J31" s="23">
        <f t="shared" si="1"/>
        <v>85.67264905897983</v>
      </c>
      <c r="K31" s="2"/>
    </row>
    <row r="32" spans="1:11" ht="12.75">
      <c r="A32" s="9"/>
      <c r="B32" s="21" t="s">
        <v>31</v>
      </c>
      <c r="C32" s="43">
        <v>1840000</v>
      </c>
      <c r="D32" s="43">
        <v>3909310</v>
      </c>
      <c r="E32" s="43">
        <v>1114977</v>
      </c>
      <c r="F32" s="43">
        <v>6500000</v>
      </c>
      <c r="G32" s="44">
        <v>3021403</v>
      </c>
      <c r="H32" s="45">
        <v>4000000</v>
      </c>
      <c r="I32" s="38">
        <f t="shared" si="0"/>
        <v>482.9716666801199</v>
      </c>
      <c r="J32" s="23">
        <f t="shared" si="1"/>
        <v>53.08454963148756</v>
      </c>
      <c r="K32" s="2"/>
    </row>
    <row r="33" spans="1:11" ht="13.5" thickBot="1">
      <c r="A33" s="9"/>
      <c r="B33" s="39" t="s">
        <v>38</v>
      </c>
      <c r="C33" s="59">
        <v>27674000</v>
      </c>
      <c r="D33" s="59">
        <v>54652313</v>
      </c>
      <c r="E33" s="59">
        <v>36373765</v>
      </c>
      <c r="F33" s="59">
        <v>37580350</v>
      </c>
      <c r="G33" s="60">
        <v>37491000</v>
      </c>
      <c r="H33" s="61">
        <v>33151250</v>
      </c>
      <c r="I33" s="40">
        <f t="shared" si="0"/>
        <v>3.3171847896416473</v>
      </c>
      <c r="J33" s="41">
        <f t="shared" si="1"/>
        <v>-3.0449241085442114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81496197</v>
      </c>
      <c r="D8" s="43">
        <v>81496197</v>
      </c>
      <c r="E8" s="43">
        <v>93722079</v>
      </c>
      <c r="F8" s="43">
        <v>98586588</v>
      </c>
      <c r="G8" s="44">
        <v>104501784</v>
      </c>
      <c r="H8" s="45">
        <v>110771894</v>
      </c>
      <c r="I8" s="22">
        <f>IF($E8=0,0,(($F8/$E8)-1)*100)</f>
        <v>5.190355412410352</v>
      </c>
      <c r="J8" s="23">
        <f>IF($E8=0,0,((($H8/$E8)^(1/3))-1)*100)</f>
        <v>5.72942959220144</v>
      </c>
      <c r="K8" s="2"/>
    </row>
    <row r="9" spans="1:11" ht="12.75">
      <c r="A9" s="5"/>
      <c r="B9" s="21" t="s">
        <v>17</v>
      </c>
      <c r="C9" s="43">
        <v>269667012</v>
      </c>
      <c r="D9" s="43">
        <v>300445913</v>
      </c>
      <c r="E9" s="43">
        <v>241656016</v>
      </c>
      <c r="F9" s="43">
        <v>298819476</v>
      </c>
      <c r="G9" s="44">
        <v>310902288</v>
      </c>
      <c r="H9" s="45">
        <v>323710058</v>
      </c>
      <c r="I9" s="22">
        <f>IF($E9=0,0,(($F9/$E9)-1)*100)</f>
        <v>23.654888028941112</v>
      </c>
      <c r="J9" s="23">
        <f>IF($E9=0,0,((($H9/$E9)^(1/3))-1)*100)</f>
        <v>10.235005326404846</v>
      </c>
      <c r="K9" s="2"/>
    </row>
    <row r="10" spans="1:11" ht="12.75">
      <c r="A10" s="5"/>
      <c r="B10" s="21" t="s">
        <v>18</v>
      </c>
      <c r="C10" s="43">
        <v>133256331</v>
      </c>
      <c r="D10" s="43">
        <v>161847990</v>
      </c>
      <c r="E10" s="43">
        <v>143978247</v>
      </c>
      <c r="F10" s="43">
        <v>171747784</v>
      </c>
      <c r="G10" s="44">
        <v>178882044</v>
      </c>
      <c r="H10" s="45">
        <v>188333508</v>
      </c>
      <c r="I10" s="22">
        <f aca="true" t="shared" si="0" ref="I10:I33">IF($E10=0,0,(($F10/$E10)-1)*100)</f>
        <v>19.287314284358526</v>
      </c>
      <c r="J10" s="23">
        <f aca="true" t="shared" si="1" ref="J10:J33">IF($E10=0,0,((($H10/$E10)^(1/3))-1)*100)</f>
        <v>9.364634226867686</v>
      </c>
      <c r="K10" s="2"/>
    </row>
    <row r="11" spans="1:11" ht="12.75">
      <c r="A11" s="9"/>
      <c r="B11" s="24" t="s">
        <v>19</v>
      </c>
      <c r="C11" s="46">
        <v>484419540</v>
      </c>
      <c r="D11" s="46">
        <v>543790100</v>
      </c>
      <c r="E11" s="46">
        <v>479356342</v>
      </c>
      <c r="F11" s="46">
        <v>569153848</v>
      </c>
      <c r="G11" s="47">
        <v>594286116</v>
      </c>
      <c r="H11" s="48">
        <v>622815460</v>
      </c>
      <c r="I11" s="25">
        <f t="shared" si="0"/>
        <v>18.732933755573434</v>
      </c>
      <c r="J11" s="26">
        <f t="shared" si="1"/>
        <v>9.118981146121886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189304960</v>
      </c>
      <c r="D13" s="43">
        <v>187859960</v>
      </c>
      <c r="E13" s="43">
        <v>183916850</v>
      </c>
      <c r="F13" s="43">
        <v>198818004</v>
      </c>
      <c r="G13" s="44">
        <v>210750900</v>
      </c>
      <c r="H13" s="45">
        <v>223374347</v>
      </c>
      <c r="I13" s="22">
        <f t="shared" si="0"/>
        <v>8.10211462408148</v>
      </c>
      <c r="J13" s="23">
        <f t="shared" si="1"/>
        <v>6.693327186562437</v>
      </c>
      <c r="K13" s="2"/>
    </row>
    <row r="14" spans="1:11" ht="12.75">
      <c r="A14" s="5"/>
      <c r="B14" s="21" t="s">
        <v>22</v>
      </c>
      <c r="C14" s="43">
        <v>36100000</v>
      </c>
      <c r="D14" s="43">
        <v>41100000</v>
      </c>
      <c r="E14" s="43">
        <v>2882303</v>
      </c>
      <c r="F14" s="43">
        <v>42999996</v>
      </c>
      <c r="G14" s="44">
        <v>45000000</v>
      </c>
      <c r="H14" s="45">
        <v>47000000</v>
      </c>
      <c r="I14" s="22">
        <f t="shared" si="0"/>
        <v>1391.862444718685</v>
      </c>
      <c r="J14" s="23">
        <f t="shared" si="1"/>
        <v>153.58257528713452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108900000</v>
      </c>
      <c r="D16" s="43">
        <v>107400000</v>
      </c>
      <c r="E16" s="43">
        <v>97643697</v>
      </c>
      <c r="F16" s="43">
        <v>124500000</v>
      </c>
      <c r="G16" s="44">
        <v>132500004</v>
      </c>
      <c r="H16" s="45">
        <v>140000000</v>
      </c>
      <c r="I16" s="22">
        <f t="shared" si="0"/>
        <v>27.504389761071835</v>
      </c>
      <c r="J16" s="23">
        <f t="shared" si="1"/>
        <v>12.761611481490863</v>
      </c>
      <c r="K16" s="2"/>
    </row>
    <row r="17" spans="1:11" ht="12.75">
      <c r="A17" s="5"/>
      <c r="B17" s="21" t="s">
        <v>24</v>
      </c>
      <c r="C17" s="43">
        <v>149754510</v>
      </c>
      <c r="D17" s="43">
        <v>149338510</v>
      </c>
      <c r="E17" s="43">
        <v>85402934</v>
      </c>
      <c r="F17" s="43">
        <v>135079536</v>
      </c>
      <c r="G17" s="44">
        <v>131090496</v>
      </c>
      <c r="H17" s="45">
        <v>133659500</v>
      </c>
      <c r="I17" s="29">
        <f t="shared" si="0"/>
        <v>58.1673247900359</v>
      </c>
      <c r="J17" s="30">
        <f t="shared" si="1"/>
        <v>16.10270736427133</v>
      </c>
      <c r="K17" s="2"/>
    </row>
    <row r="18" spans="1:11" ht="12.75">
      <c r="A18" s="5"/>
      <c r="B18" s="24" t="s">
        <v>25</v>
      </c>
      <c r="C18" s="46">
        <v>484059470</v>
      </c>
      <c r="D18" s="46">
        <v>485698470</v>
      </c>
      <c r="E18" s="46">
        <v>369845784</v>
      </c>
      <c r="F18" s="46">
        <v>501397536</v>
      </c>
      <c r="G18" s="47">
        <v>519341400</v>
      </c>
      <c r="H18" s="48">
        <v>544033847</v>
      </c>
      <c r="I18" s="25">
        <f t="shared" si="0"/>
        <v>35.569352873845396</v>
      </c>
      <c r="J18" s="26">
        <f t="shared" si="1"/>
        <v>13.728265565999731</v>
      </c>
      <c r="K18" s="2"/>
    </row>
    <row r="19" spans="1:11" ht="23.25" customHeight="1">
      <c r="A19" s="31"/>
      <c r="B19" s="32" t="s">
        <v>26</v>
      </c>
      <c r="C19" s="52">
        <v>360070</v>
      </c>
      <c r="D19" s="52">
        <v>58091630</v>
      </c>
      <c r="E19" s="52">
        <v>109510558</v>
      </c>
      <c r="F19" s="53">
        <v>67756312</v>
      </c>
      <c r="G19" s="54">
        <v>74944716</v>
      </c>
      <c r="H19" s="55">
        <v>78781613</v>
      </c>
      <c r="I19" s="33">
        <f t="shared" si="0"/>
        <v>-38.128055196285274</v>
      </c>
      <c r="J19" s="34">
        <f t="shared" si="1"/>
        <v>-10.3969157537931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1521739</v>
      </c>
      <c r="D23" s="43">
        <v>3000001</v>
      </c>
      <c r="E23" s="43">
        <v>152137</v>
      </c>
      <c r="F23" s="43">
        <v>3178480</v>
      </c>
      <c r="G23" s="44">
        <v>0</v>
      </c>
      <c r="H23" s="45">
        <v>0</v>
      </c>
      <c r="I23" s="38">
        <f t="shared" si="0"/>
        <v>1989.2222141885275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37547000</v>
      </c>
      <c r="D24" s="43">
        <v>83163642</v>
      </c>
      <c r="E24" s="43">
        <v>49703348</v>
      </c>
      <c r="F24" s="43">
        <v>38082192</v>
      </c>
      <c r="G24" s="44">
        <v>47368582</v>
      </c>
      <c r="H24" s="45">
        <v>48675407</v>
      </c>
      <c r="I24" s="38">
        <f t="shared" si="0"/>
        <v>-23.381032601666995</v>
      </c>
      <c r="J24" s="23">
        <f t="shared" si="1"/>
        <v>-0.6941920181840588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39068739</v>
      </c>
      <c r="D26" s="46">
        <v>86163643</v>
      </c>
      <c r="E26" s="46">
        <v>49855485</v>
      </c>
      <c r="F26" s="46">
        <v>41260672</v>
      </c>
      <c r="G26" s="47">
        <v>47368582</v>
      </c>
      <c r="H26" s="48">
        <v>48675407</v>
      </c>
      <c r="I26" s="25">
        <f t="shared" si="0"/>
        <v>-17.239453191559562</v>
      </c>
      <c r="J26" s="26">
        <f t="shared" si="1"/>
        <v>-0.7953074826118955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30329915</v>
      </c>
      <c r="D28" s="43">
        <v>62474103</v>
      </c>
      <c r="E28" s="43">
        <v>36072049</v>
      </c>
      <c r="F28" s="43">
        <v>18795012</v>
      </c>
      <c r="G28" s="44">
        <v>31739230</v>
      </c>
      <c r="H28" s="45">
        <v>29653655</v>
      </c>
      <c r="I28" s="38">
        <f t="shared" si="0"/>
        <v>-47.89591242793</v>
      </c>
      <c r="J28" s="23">
        <f t="shared" si="1"/>
        <v>-6.322389123956585</v>
      </c>
      <c r="K28" s="2"/>
    </row>
    <row r="29" spans="1:11" ht="12.75">
      <c r="A29" s="9"/>
      <c r="B29" s="21" t="s">
        <v>35</v>
      </c>
      <c r="C29" s="43">
        <v>0</v>
      </c>
      <c r="D29" s="43">
        <v>4907152</v>
      </c>
      <c r="E29" s="43">
        <v>3211477</v>
      </c>
      <c r="F29" s="43">
        <v>0</v>
      </c>
      <c r="G29" s="44">
        <v>5097396</v>
      </c>
      <c r="H29" s="45">
        <v>7826100</v>
      </c>
      <c r="I29" s="38">
        <f t="shared" si="0"/>
        <v>-100</v>
      </c>
      <c r="J29" s="23">
        <f t="shared" si="1"/>
        <v>34.56956822847928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1157955</v>
      </c>
      <c r="D31" s="43">
        <v>1078007</v>
      </c>
      <c r="E31" s="43">
        <v>578220</v>
      </c>
      <c r="F31" s="43">
        <v>6573564</v>
      </c>
      <c r="G31" s="44">
        <v>3000000</v>
      </c>
      <c r="H31" s="45">
        <v>0</v>
      </c>
      <c r="I31" s="38">
        <f t="shared" si="0"/>
        <v>1036.8620940126596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7580869</v>
      </c>
      <c r="D32" s="43">
        <v>17704381</v>
      </c>
      <c r="E32" s="43">
        <v>10354851</v>
      </c>
      <c r="F32" s="43">
        <v>15892096</v>
      </c>
      <c r="G32" s="44">
        <v>7531956</v>
      </c>
      <c r="H32" s="45">
        <v>11195652</v>
      </c>
      <c r="I32" s="38">
        <f t="shared" si="0"/>
        <v>53.47488824320119</v>
      </c>
      <c r="J32" s="23">
        <f t="shared" si="1"/>
        <v>2.6365027768472604</v>
      </c>
      <c r="K32" s="2"/>
    </row>
    <row r="33" spans="1:11" ht="13.5" thickBot="1">
      <c r="A33" s="9"/>
      <c r="B33" s="39" t="s">
        <v>38</v>
      </c>
      <c r="C33" s="59">
        <v>39068739</v>
      </c>
      <c r="D33" s="59">
        <v>86163643</v>
      </c>
      <c r="E33" s="59">
        <v>50216597</v>
      </c>
      <c r="F33" s="59">
        <v>41260672</v>
      </c>
      <c r="G33" s="60">
        <v>47368582</v>
      </c>
      <c r="H33" s="61">
        <v>48675407</v>
      </c>
      <c r="I33" s="40">
        <f t="shared" si="0"/>
        <v>-17.834591619181207</v>
      </c>
      <c r="J33" s="41">
        <f t="shared" si="1"/>
        <v>-1.0336763551953565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119118383</v>
      </c>
      <c r="D8" s="43">
        <v>119118383</v>
      </c>
      <c r="E8" s="43">
        <v>119177404</v>
      </c>
      <c r="F8" s="43">
        <v>132265746</v>
      </c>
      <c r="G8" s="44">
        <v>139540362</v>
      </c>
      <c r="H8" s="45">
        <v>147215082</v>
      </c>
      <c r="I8" s="22">
        <f>IF($E8=0,0,(($F8/$E8)-1)*100)</f>
        <v>10.98223451821454</v>
      </c>
      <c r="J8" s="23">
        <f>IF($E8=0,0,((($H8/$E8)^(1/3))-1)*100)</f>
        <v>7.296641435100448</v>
      </c>
      <c r="K8" s="2"/>
    </row>
    <row r="9" spans="1:11" ht="12.75">
      <c r="A9" s="5"/>
      <c r="B9" s="21" t="s">
        <v>17</v>
      </c>
      <c r="C9" s="43">
        <v>138812041</v>
      </c>
      <c r="D9" s="43">
        <v>138812041</v>
      </c>
      <c r="E9" s="43">
        <v>133798322</v>
      </c>
      <c r="F9" s="43">
        <v>147588837</v>
      </c>
      <c r="G9" s="44">
        <v>155706226</v>
      </c>
      <c r="H9" s="45">
        <v>164270068</v>
      </c>
      <c r="I9" s="22">
        <f>IF($E9=0,0,(($F9/$E9)-1)*100)</f>
        <v>10.306941667026281</v>
      </c>
      <c r="J9" s="23">
        <f>IF($E9=0,0,((($H9/$E9)^(1/3))-1)*100)</f>
        <v>7.078576737939213</v>
      </c>
      <c r="K9" s="2"/>
    </row>
    <row r="10" spans="1:11" ht="12.75">
      <c r="A10" s="5"/>
      <c r="B10" s="21" t="s">
        <v>18</v>
      </c>
      <c r="C10" s="43">
        <v>131638207</v>
      </c>
      <c r="D10" s="43">
        <v>133270482</v>
      </c>
      <c r="E10" s="43">
        <v>137812022</v>
      </c>
      <c r="F10" s="43">
        <v>149292253</v>
      </c>
      <c r="G10" s="44">
        <v>158929983</v>
      </c>
      <c r="H10" s="45">
        <v>168188961</v>
      </c>
      <c r="I10" s="22">
        <f aca="true" t="shared" si="0" ref="I10:I33">IF($E10=0,0,(($F10/$E10)-1)*100)</f>
        <v>8.330355242882948</v>
      </c>
      <c r="J10" s="23">
        <f aca="true" t="shared" si="1" ref="J10:J33">IF($E10=0,0,((($H10/$E10)^(1/3))-1)*100)</f>
        <v>6.865320919976692</v>
      </c>
      <c r="K10" s="2"/>
    </row>
    <row r="11" spans="1:11" ht="12.75">
      <c r="A11" s="9"/>
      <c r="B11" s="24" t="s">
        <v>19</v>
      </c>
      <c r="C11" s="46">
        <v>389568631</v>
      </c>
      <c r="D11" s="46">
        <v>391200906</v>
      </c>
      <c r="E11" s="46">
        <v>390787748</v>
      </c>
      <c r="F11" s="46">
        <v>429146836</v>
      </c>
      <c r="G11" s="47">
        <v>454176571</v>
      </c>
      <c r="H11" s="48">
        <v>479674111</v>
      </c>
      <c r="I11" s="25">
        <f t="shared" si="0"/>
        <v>9.815836907967746</v>
      </c>
      <c r="J11" s="26">
        <f t="shared" si="1"/>
        <v>7.070158776202651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146827577</v>
      </c>
      <c r="D13" s="43">
        <v>150023776</v>
      </c>
      <c r="E13" s="43">
        <v>148929508</v>
      </c>
      <c r="F13" s="43">
        <v>159926136</v>
      </c>
      <c r="G13" s="44">
        <v>163956284</v>
      </c>
      <c r="H13" s="45">
        <v>172152083</v>
      </c>
      <c r="I13" s="22">
        <f t="shared" si="0"/>
        <v>7.383780519841632</v>
      </c>
      <c r="J13" s="23">
        <f t="shared" si="1"/>
        <v>4.94872715528567</v>
      </c>
      <c r="K13" s="2"/>
    </row>
    <row r="14" spans="1:11" ht="12.75">
      <c r="A14" s="5"/>
      <c r="B14" s="21" t="s">
        <v>22</v>
      </c>
      <c r="C14" s="43">
        <v>18779024</v>
      </c>
      <c r="D14" s="43">
        <v>17679024</v>
      </c>
      <c r="E14" s="43">
        <v>20688802</v>
      </c>
      <c r="F14" s="43">
        <v>22779024</v>
      </c>
      <c r="G14" s="44">
        <v>24031870</v>
      </c>
      <c r="H14" s="45">
        <v>25353623</v>
      </c>
      <c r="I14" s="22">
        <f t="shared" si="0"/>
        <v>10.103156287154768</v>
      </c>
      <c r="J14" s="23">
        <f t="shared" si="1"/>
        <v>7.0125948488979795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63518485</v>
      </c>
      <c r="D16" s="43">
        <v>63518485</v>
      </c>
      <c r="E16" s="43">
        <v>57794703</v>
      </c>
      <c r="F16" s="43">
        <v>63136539</v>
      </c>
      <c r="G16" s="44">
        <v>66609047</v>
      </c>
      <c r="H16" s="45">
        <v>70272546</v>
      </c>
      <c r="I16" s="22">
        <f t="shared" si="0"/>
        <v>9.242777837269966</v>
      </c>
      <c r="J16" s="23">
        <f t="shared" si="1"/>
        <v>6.733123091150572</v>
      </c>
      <c r="K16" s="2"/>
    </row>
    <row r="17" spans="1:11" ht="12.75">
      <c r="A17" s="5"/>
      <c r="B17" s="21" t="s">
        <v>24</v>
      </c>
      <c r="C17" s="43">
        <v>150078398</v>
      </c>
      <c r="D17" s="43">
        <v>149614476</v>
      </c>
      <c r="E17" s="43">
        <v>126632827</v>
      </c>
      <c r="F17" s="43">
        <v>183304637</v>
      </c>
      <c r="G17" s="44">
        <v>193155036</v>
      </c>
      <c r="H17" s="45">
        <v>202966735</v>
      </c>
      <c r="I17" s="29">
        <f t="shared" si="0"/>
        <v>44.752858593293496</v>
      </c>
      <c r="J17" s="30">
        <f t="shared" si="1"/>
        <v>17.02882763547342</v>
      </c>
      <c r="K17" s="2"/>
    </row>
    <row r="18" spans="1:11" ht="12.75">
      <c r="A18" s="5"/>
      <c r="B18" s="24" t="s">
        <v>25</v>
      </c>
      <c r="C18" s="46">
        <v>379203484</v>
      </c>
      <c r="D18" s="46">
        <v>380835761</v>
      </c>
      <c r="E18" s="46">
        <v>354045840</v>
      </c>
      <c r="F18" s="46">
        <v>429146336</v>
      </c>
      <c r="G18" s="47">
        <v>447752237</v>
      </c>
      <c r="H18" s="48">
        <v>470744987</v>
      </c>
      <c r="I18" s="25">
        <f t="shared" si="0"/>
        <v>21.212082593598613</v>
      </c>
      <c r="J18" s="26">
        <f t="shared" si="1"/>
        <v>9.961857984650301</v>
      </c>
      <c r="K18" s="2"/>
    </row>
    <row r="19" spans="1:11" ht="23.25" customHeight="1">
      <c r="A19" s="31"/>
      <c r="B19" s="32" t="s">
        <v>26</v>
      </c>
      <c r="C19" s="52">
        <v>10365147</v>
      </c>
      <c r="D19" s="52">
        <v>10365145</v>
      </c>
      <c r="E19" s="52">
        <v>36741908</v>
      </c>
      <c r="F19" s="53">
        <v>500</v>
      </c>
      <c r="G19" s="54">
        <v>6424334</v>
      </c>
      <c r="H19" s="55">
        <v>8929124</v>
      </c>
      <c r="I19" s="33">
        <f t="shared" si="0"/>
        <v>-99.99863915613746</v>
      </c>
      <c r="J19" s="34">
        <f t="shared" si="1"/>
        <v>-37.59552753452894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23065000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5897990</v>
      </c>
      <c r="D23" s="43">
        <v>5897990</v>
      </c>
      <c r="E23" s="43">
        <v>3219289</v>
      </c>
      <c r="F23" s="43">
        <v>7588800</v>
      </c>
      <c r="G23" s="44">
        <v>7352081</v>
      </c>
      <c r="H23" s="45">
        <v>7756436</v>
      </c>
      <c r="I23" s="38">
        <f t="shared" si="0"/>
        <v>135.7290693690439</v>
      </c>
      <c r="J23" s="23">
        <f t="shared" si="1"/>
        <v>34.06047358108075</v>
      </c>
      <c r="K23" s="2"/>
    </row>
    <row r="24" spans="1:11" ht="12.75">
      <c r="A24" s="9"/>
      <c r="B24" s="21" t="s">
        <v>30</v>
      </c>
      <c r="C24" s="43">
        <v>39609172</v>
      </c>
      <c r="D24" s="43">
        <v>141912615</v>
      </c>
      <c r="E24" s="43">
        <v>50979532</v>
      </c>
      <c r="F24" s="43">
        <v>36729247</v>
      </c>
      <c r="G24" s="44">
        <v>38833494</v>
      </c>
      <c r="H24" s="45">
        <v>40883895</v>
      </c>
      <c r="I24" s="38">
        <f t="shared" si="0"/>
        <v>-27.952953746221134</v>
      </c>
      <c r="J24" s="23">
        <f t="shared" si="1"/>
        <v>-7.0922077819868035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68572162</v>
      </c>
      <c r="D26" s="46">
        <v>147810605</v>
      </c>
      <c r="E26" s="46">
        <v>54198821</v>
      </c>
      <c r="F26" s="46">
        <v>44318047</v>
      </c>
      <c r="G26" s="47">
        <v>46185575</v>
      </c>
      <c r="H26" s="48">
        <v>48640331</v>
      </c>
      <c r="I26" s="25">
        <f t="shared" si="0"/>
        <v>-18.23060689825706</v>
      </c>
      <c r="J26" s="26">
        <f t="shared" si="1"/>
        <v>-3.5425979114637185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23082152</v>
      </c>
      <c r="D28" s="43">
        <v>124909395</v>
      </c>
      <c r="E28" s="43">
        <v>38480722</v>
      </c>
      <c r="F28" s="43">
        <v>16548792</v>
      </c>
      <c r="G28" s="44">
        <v>17876891</v>
      </c>
      <c r="H28" s="45">
        <v>29165056</v>
      </c>
      <c r="I28" s="38">
        <f t="shared" si="0"/>
        <v>-56.99459069401036</v>
      </c>
      <c r="J28" s="23">
        <f t="shared" si="1"/>
        <v>-8.825539767219192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11587652</v>
      </c>
      <c r="D31" s="43">
        <v>9127217</v>
      </c>
      <c r="E31" s="43">
        <v>7304538</v>
      </c>
      <c r="F31" s="43">
        <v>3431008</v>
      </c>
      <c r="G31" s="44">
        <v>0</v>
      </c>
      <c r="H31" s="45">
        <v>0</v>
      </c>
      <c r="I31" s="38">
        <f t="shared" si="0"/>
        <v>-53.02908958786989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33902358</v>
      </c>
      <c r="D32" s="43">
        <v>13773993</v>
      </c>
      <c r="E32" s="43">
        <v>8559884</v>
      </c>
      <c r="F32" s="43">
        <v>24338247</v>
      </c>
      <c r="G32" s="44">
        <v>28308684</v>
      </c>
      <c r="H32" s="45">
        <v>19475275</v>
      </c>
      <c r="I32" s="38">
        <f t="shared" si="0"/>
        <v>184.3291684793859</v>
      </c>
      <c r="J32" s="23">
        <f t="shared" si="1"/>
        <v>31.52407006797786</v>
      </c>
      <c r="K32" s="2"/>
    </row>
    <row r="33" spans="1:11" ht="13.5" thickBot="1">
      <c r="A33" s="9"/>
      <c r="B33" s="39" t="s">
        <v>38</v>
      </c>
      <c r="C33" s="59">
        <v>68572162</v>
      </c>
      <c r="D33" s="59">
        <v>147810605</v>
      </c>
      <c r="E33" s="59">
        <v>54345144</v>
      </c>
      <c r="F33" s="59">
        <v>44318047</v>
      </c>
      <c r="G33" s="60">
        <v>46185575</v>
      </c>
      <c r="H33" s="61">
        <v>48640331</v>
      </c>
      <c r="I33" s="40">
        <f t="shared" si="0"/>
        <v>-18.45076903283208</v>
      </c>
      <c r="J33" s="41">
        <f t="shared" si="1"/>
        <v>-3.6292454726702283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42153855</v>
      </c>
      <c r="D8" s="43">
        <v>42153854</v>
      </c>
      <c r="E8" s="43">
        <v>24309565</v>
      </c>
      <c r="F8" s="43">
        <v>46269097</v>
      </c>
      <c r="G8" s="44">
        <v>48397473</v>
      </c>
      <c r="H8" s="45">
        <v>50623760</v>
      </c>
      <c r="I8" s="22">
        <f>IF($E8=0,0,(($F8/$E8)-1)*100)</f>
        <v>90.33288748688015</v>
      </c>
      <c r="J8" s="23">
        <f>IF($E8=0,0,((($H8/$E8)^(1/3))-1)*100)</f>
        <v>27.700442943170067</v>
      </c>
      <c r="K8" s="2"/>
    </row>
    <row r="9" spans="1:11" ht="12.75">
      <c r="A9" s="5"/>
      <c r="B9" s="21" t="s">
        <v>17</v>
      </c>
      <c r="C9" s="43">
        <v>51883131</v>
      </c>
      <c r="D9" s="43">
        <v>56883130</v>
      </c>
      <c r="E9" s="43">
        <v>40361428</v>
      </c>
      <c r="F9" s="43">
        <v>62473686</v>
      </c>
      <c r="G9" s="44">
        <v>65539925</v>
      </c>
      <c r="H9" s="45">
        <v>69904464</v>
      </c>
      <c r="I9" s="22">
        <f>IF($E9=0,0,(($F9/$E9)-1)*100)</f>
        <v>54.7856185861412</v>
      </c>
      <c r="J9" s="23">
        <f>IF($E9=0,0,((($H9/$E9)^(1/3))-1)*100)</f>
        <v>20.091645499771758</v>
      </c>
      <c r="K9" s="2"/>
    </row>
    <row r="10" spans="1:11" ht="12.75">
      <c r="A10" s="5"/>
      <c r="B10" s="21" t="s">
        <v>18</v>
      </c>
      <c r="C10" s="43">
        <v>107984738</v>
      </c>
      <c r="D10" s="43">
        <v>103925292</v>
      </c>
      <c r="E10" s="43">
        <v>84393346</v>
      </c>
      <c r="F10" s="43">
        <v>111480940</v>
      </c>
      <c r="G10" s="44">
        <v>119149394</v>
      </c>
      <c r="H10" s="45">
        <v>127489924</v>
      </c>
      <c r="I10" s="22">
        <f aca="true" t="shared" si="0" ref="I10:I33">IF($E10=0,0,(($F10/$E10)-1)*100)</f>
        <v>32.0968361652588</v>
      </c>
      <c r="J10" s="23">
        <f aca="true" t="shared" si="1" ref="J10:J33">IF($E10=0,0,((($H10/$E10)^(1/3))-1)*100)</f>
        <v>14.742036073106268</v>
      </c>
      <c r="K10" s="2"/>
    </row>
    <row r="11" spans="1:11" ht="12.75">
      <c r="A11" s="9"/>
      <c r="B11" s="24" t="s">
        <v>19</v>
      </c>
      <c r="C11" s="46">
        <v>202021724</v>
      </c>
      <c r="D11" s="46">
        <v>202962276</v>
      </c>
      <c r="E11" s="46">
        <v>149064339</v>
      </c>
      <c r="F11" s="46">
        <v>220223723</v>
      </c>
      <c r="G11" s="47">
        <v>233086792</v>
      </c>
      <c r="H11" s="48">
        <v>248018148</v>
      </c>
      <c r="I11" s="25">
        <f t="shared" si="0"/>
        <v>47.73736258945207</v>
      </c>
      <c r="J11" s="26">
        <f t="shared" si="1"/>
        <v>18.495875443555576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81843487</v>
      </c>
      <c r="D13" s="43">
        <v>80463528</v>
      </c>
      <c r="E13" s="43">
        <v>71016852</v>
      </c>
      <c r="F13" s="43">
        <v>85492509</v>
      </c>
      <c r="G13" s="44">
        <v>90835787</v>
      </c>
      <c r="H13" s="45">
        <v>96513018</v>
      </c>
      <c r="I13" s="22">
        <f t="shared" si="0"/>
        <v>20.383411250050898</v>
      </c>
      <c r="J13" s="23">
        <f t="shared" si="1"/>
        <v>10.76643027968216</v>
      </c>
      <c r="K13" s="2"/>
    </row>
    <row r="14" spans="1:11" ht="12.75">
      <c r="A14" s="5"/>
      <c r="B14" s="21" t="s">
        <v>22</v>
      </c>
      <c r="C14" s="43">
        <v>13453843</v>
      </c>
      <c r="D14" s="43">
        <v>13704657</v>
      </c>
      <c r="E14" s="43">
        <v>681035</v>
      </c>
      <c r="F14" s="43">
        <v>18704657</v>
      </c>
      <c r="G14" s="44">
        <v>19335071</v>
      </c>
      <c r="H14" s="45">
        <v>19994483</v>
      </c>
      <c r="I14" s="22">
        <f t="shared" si="0"/>
        <v>2646.504511515561</v>
      </c>
      <c r="J14" s="23">
        <f t="shared" si="1"/>
        <v>208.49413779208774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29522539</v>
      </c>
      <c r="D16" s="43">
        <v>31504409</v>
      </c>
      <c r="E16" s="43">
        <v>14247375</v>
      </c>
      <c r="F16" s="43">
        <v>33442396</v>
      </c>
      <c r="G16" s="44">
        <v>35356015</v>
      </c>
      <c r="H16" s="45">
        <v>37381002</v>
      </c>
      <c r="I16" s="22">
        <f t="shared" si="0"/>
        <v>134.72671983435544</v>
      </c>
      <c r="J16" s="23">
        <f t="shared" si="1"/>
        <v>37.923634949969866</v>
      </c>
      <c r="K16" s="2"/>
    </row>
    <row r="17" spans="1:11" ht="12.75">
      <c r="A17" s="5"/>
      <c r="B17" s="21" t="s">
        <v>24</v>
      </c>
      <c r="C17" s="43">
        <v>118970246</v>
      </c>
      <c r="D17" s="43">
        <v>109806383</v>
      </c>
      <c r="E17" s="43">
        <v>45914062</v>
      </c>
      <c r="F17" s="43">
        <v>84109335</v>
      </c>
      <c r="G17" s="44">
        <v>85782391</v>
      </c>
      <c r="H17" s="45">
        <v>89670822</v>
      </c>
      <c r="I17" s="29">
        <f t="shared" si="0"/>
        <v>83.18861659419285</v>
      </c>
      <c r="J17" s="30">
        <f t="shared" si="1"/>
        <v>24.997639444024756</v>
      </c>
      <c r="K17" s="2"/>
    </row>
    <row r="18" spans="1:11" ht="12.75">
      <c r="A18" s="5"/>
      <c r="B18" s="24" t="s">
        <v>25</v>
      </c>
      <c r="C18" s="46">
        <v>243790115</v>
      </c>
      <c r="D18" s="46">
        <v>235478977</v>
      </c>
      <c r="E18" s="46">
        <v>131859324</v>
      </c>
      <c r="F18" s="46">
        <v>221748897</v>
      </c>
      <c r="G18" s="47">
        <v>231309264</v>
      </c>
      <c r="H18" s="48">
        <v>243559325</v>
      </c>
      <c r="I18" s="25">
        <f t="shared" si="0"/>
        <v>68.17081285810322</v>
      </c>
      <c r="J18" s="26">
        <f t="shared" si="1"/>
        <v>22.696254563454808</v>
      </c>
      <c r="K18" s="2"/>
    </row>
    <row r="19" spans="1:11" ht="23.25" customHeight="1">
      <c r="A19" s="31"/>
      <c r="B19" s="32" t="s">
        <v>26</v>
      </c>
      <c r="C19" s="52">
        <v>-41768391</v>
      </c>
      <c r="D19" s="52">
        <v>-32516701</v>
      </c>
      <c r="E19" s="52">
        <v>17205015</v>
      </c>
      <c r="F19" s="53">
        <v>-1525174</v>
      </c>
      <c r="G19" s="54">
        <v>1777528</v>
      </c>
      <c r="H19" s="55">
        <v>4458823</v>
      </c>
      <c r="I19" s="33">
        <f t="shared" si="0"/>
        <v>-108.86470601740248</v>
      </c>
      <c r="J19" s="34">
        <f t="shared" si="1"/>
        <v>-36.2439025602748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8950129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8930000</v>
      </c>
      <c r="D23" s="43">
        <v>14786743</v>
      </c>
      <c r="E23" s="43">
        <v>6033866</v>
      </c>
      <c r="F23" s="43">
        <v>1025000</v>
      </c>
      <c r="G23" s="44">
        <v>5200000</v>
      </c>
      <c r="H23" s="45">
        <v>11718525</v>
      </c>
      <c r="I23" s="38">
        <f t="shared" si="0"/>
        <v>-83.01254949977344</v>
      </c>
      <c r="J23" s="23">
        <f t="shared" si="1"/>
        <v>24.764902030334813</v>
      </c>
      <c r="K23" s="2"/>
    </row>
    <row r="24" spans="1:11" ht="12.75">
      <c r="A24" s="9"/>
      <c r="B24" s="21" t="s">
        <v>30</v>
      </c>
      <c r="C24" s="43">
        <v>67139400</v>
      </c>
      <c r="D24" s="43">
        <v>61706745</v>
      </c>
      <c r="E24" s="43">
        <v>39749057</v>
      </c>
      <c r="F24" s="43">
        <v>44915000</v>
      </c>
      <c r="G24" s="44">
        <v>41012900</v>
      </c>
      <c r="H24" s="45">
        <v>28785000</v>
      </c>
      <c r="I24" s="38">
        <f t="shared" si="0"/>
        <v>12.996391335774327</v>
      </c>
      <c r="J24" s="23">
        <f t="shared" si="1"/>
        <v>-10.19928361407787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85019529</v>
      </c>
      <c r="D26" s="46">
        <v>76493488</v>
      </c>
      <c r="E26" s="46">
        <v>45782923</v>
      </c>
      <c r="F26" s="46">
        <v>45940000</v>
      </c>
      <c r="G26" s="47">
        <v>46212900</v>
      </c>
      <c r="H26" s="48">
        <v>40503525</v>
      </c>
      <c r="I26" s="25">
        <f t="shared" si="0"/>
        <v>0.34309080702426</v>
      </c>
      <c r="J26" s="26">
        <f t="shared" si="1"/>
        <v>-4.001797436154153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6000000</v>
      </c>
      <c r="D28" s="43">
        <v>11467030</v>
      </c>
      <c r="E28" s="43">
        <v>11988678</v>
      </c>
      <c r="F28" s="43">
        <v>16660000</v>
      </c>
      <c r="G28" s="44">
        <v>17000000</v>
      </c>
      <c r="H28" s="45">
        <v>12727000</v>
      </c>
      <c r="I28" s="38">
        <f t="shared" si="0"/>
        <v>38.96444628840645</v>
      </c>
      <c r="J28" s="23">
        <f t="shared" si="1"/>
        <v>2.0120752948403764</v>
      </c>
      <c r="K28" s="2"/>
    </row>
    <row r="29" spans="1:11" ht="12.75">
      <c r="A29" s="9"/>
      <c r="B29" s="21" t="s">
        <v>35</v>
      </c>
      <c r="C29" s="43">
        <v>25550000</v>
      </c>
      <c r="D29" s="43">
        <v>21739130</v>
      </c>
      <c r="E29" s="43">
        <v>8881123</v>
      </c>
      <c r="F29" s="43">
        <v>500000</v>
      </c>
      <c r="G29" s="44">
        <v>5500000</v>
      </c>
      <c r="H29" s="45">
        <v>0</v>
      </c>
      <c r="I29" s="38">
        <f t="shared" si="0"/>
        <v>-94.3700813511985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24338000</v>
      </c>
      <c r="D31" s="43">
        <v>20180869</v>
      </c>
      <c r="E31" s="43">
        <v>8355016</v>
      </c>
      <c r="F31" s="43">
        <v>19215000</v>
      </c>
      <c r="G31" s="44">
        <v>7950000</v>
      </c>
      <c r="H31" s="45">
        <v>3250000</v>
      </c>
      <c r="I31" s="38">
        <f t="shared" si="0"/>
        <v>129.98160625904248</v>
      </c>
      <c r="J31" s="23">
        <f t="shared" si="1"/>
        <v>-27.001821234953717</v>
      </c>
      <c r="K31" s="2"/>
    </row>
    <row r="32" spans="1:11" ht="12.75">
      <c r="A32" s="9"/>
      <c r="B32" s="21" t="s">
        <v>31</v>
      </c>
      <c r="C32" s="43">
        <v>29131529</v>
      </c>
      <c r="D32" s="43">
        <v>23106459</v>
      </c>
      <c r="E32" s="43">
        <v>16558106</v>
      </c>
      <c r="F32" s="43">
        <v>9565000</v>
      </c>
      <c r="G32" s="44">
        <v>15262900</v>
      </c>
      <c r="H32" s="45">
        <v>24526525</v>
      </c>
      <c r="I32" s="38">
        <f t="shared" si="0"/>
        <v>-42.233731321686186</v>
      </c>
      <c r="J32" s="23">
        <f t="shared" si="1"/>
        <v>13.992196104941424</v>
      </c>
      <c r="K32" s="2"/>
    </row>
    <row r="33" spans="1:11" ht="13.5" thickBot="1">
      <c r="A33" s="9"/>
      <c r="B33" s="39" t="s">
        <v>38</v>
      </c>
      <c r="C33" s="59">
        <v>85019529</v>
      </c>
      <c r="D33" s="59">
        <v>76493488</v>
      </c>
      <c r="E33" s="59">
        <v>45782923</v>
      </c>
      <c r="F33" s="59">
        <v>45940000</v>
      </c>
      <c r="G33" s="60">
        <v>45712900</v>
      </c>
      <c r="H33" s="61">
        <v>40503525</v>
      </c>
      <c r="I33" s="40">
        <f t="shared" si="0"/>
        <v>0.34309080702426</v>
      </c>
      <c r="J33" s="41">
        <f t="shared" si="1"/>
        <v>-4.001797436154153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196716970</v>
      </c>
      <c r="D8" s="43">
        <v>197221488</v>
      </c>
      <c r="E8" s="43">
        <v>197612910</v>
      </c>
      <c r="F8" s="43">
        <v>205650016</v>
      </c>
      <c r="G8" s="44">
        <v>216446643</v>
      </c>
      <c r="H8" s="45">
        <v>227810089</v>
      </c>
      <c r="I8" s="22">
        <f>IF($E8=0,0,(($F8/$E8)-1)*100)</f>
        <v>4.067095616374461</v>
      </c>
      <c r="J8" s="23">
        <f>IF($E8=0,0,((($H8/$E8)^(1/3))-1)*100)</f>
        <v>4.854211825737376</v>
      </c>
      <c r="K8" s="2"/>
    </row>
    <row r="9" spans="1:11" ht="12.75">
      <c r="A9" s="5"/>
      <c r="B9" s="21" t="s">
        <v>17</v>
      </c>
      <c r="C9" s="43">
        <v>453250715</v>
      </c>
      <c r="D9" s="43">
        <v>452306730</v>
      </c>
      <c r="E9" s="43">
        <v>419495088</v>
      </c>
      <c r="F9" s="43">
        <v>481715540</v>
      </c>
      <c r="G9" s="44">
        <v>511835446</v>
      </c>
      <c r="H9" s="45">
        <v>543902442</v>
      </c>
      <c r="I9" s="22">
        <f>IF($E9=0,0,(($F9/$E9)-1)*100)</f>
        <v>14.832224209500167</v>
      </c>
      <c r="J9" s="23">
        <f>IF($E9=0,0,((($H9/$E9)^(1/3))-1)*100)</f>
        <v>9.043063171191434</v>
      </c>
      <c r="K9" s="2"/>
    </row>
    <row r="10" spans="1:11" ht="12.75">
      <c r="A10" s="5"/>
      <c r="B10" s="21" t="s">
        <v>18</v>
      </c>
      <c r="C10" s="43">
        <v>186724914</v>
      </c>
      <c r="D10" s="43">
        <v>197336446</v>
      </c>
      <c r="E10" s="43">
        <v>188817269</v>
      </c>
      <c r="F10" s="43">
        <v>218639781</v>
      </c>
      <c r="G10" s="44">
        <v>223399416</v>
      </c>
      <c r="H10" s="45">
        <v>240082627</v>
      </c>
      <c r="I10" s="22">
        <f aca="true" t="shared" si="0" ref="I10:I33">IF($E10=0,0,(($F10/$E10)-1)*100)</f>
        <v>15.794377367040502</v>
      </c>
      <c r="J10" s="23">
        <f aca="true" t="shared" si="1" ref="J10:J33">IF($E10=0,0,((($H10/$E10)^(1/3))-1)*100)</f>
        <v>8.336052662252126</v>
      </c>
      <c r="K10" s="2"/>
    </row>
    <row r="11" spans="1:11" ht="12.75">
      <c r="A11" s="9"/>
      <c r="B11" s="24" t="s">
        <v>19</v>
      </c>
      <c r="C11" s="46">
        <v>836692599</v>
      </c>
      <c r="D11" s="46">
        <v>846864664</v>
      </c>
      <c r="E11" s="46">
        <v>805925267</v>
      </c>
      <c r="F11" s="46">
        <v>906005337</v>
      </c>
      <c r="G11" s="47">
        <v>951681505</v>
      </c>
      <c r="H11" s="48">
        <v>1011795158</v>
      </c>
      <c r="I11" s="25">
        <f t="shared" si="0"/>
        <v>12.418033544542052</v>
      </c>
      <c r="J11" s="26">
        <f t="shared" si="1"/>
        <v>7.877930957001378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290941607</v>
      </c>
      <c r="D13" s="43">
        <v>303218982</v>
      </c>
      <c r="E13" s="43">
        <v>296386760</v>
      </c>
      <c r="F13" s="43">
        <v>336973762</v>
      </c>
      <c r="G13" s="44">
        <v>353568570</v>
      </c>
      <c r="H13" s="45">
        <v>369832730</v>
      </c>
      <c r="I13" s="22">
        <f t="shared" si="0"/>
        <v>13.693932212086658</v>
      </c>
      <c r="J13" s="23">
        <f t="shared" si="1"/>
        <v>7.658629778452908</v>
      </c>
      <c r="K13" s="2"/>
    </row>
    <row r="14" spans="1:11" ht="12.75">
      <c r="A14" s="5"/>
      <c r="B14" s="21" t="s">
        <v>22</v>
      </c>
      <c r="C14" s="43">
        <v>26336275</v>
      </c>
      <c r="D14" s="43">
        <v>26419646</v>
      </c>
      <c r="E14" s="43">
        <v>0</v>
      </c>
      <c r="F14" s="43">
        <v>89572520</v>
      </c>
      <c r="G14" s="44">
        <v>29519459</v>
      </c>
      <c r="H14" s="45">
        <v>31379627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271623157</v>
      </c>
      <c r="D16" s="43">
        <v>271623157</v>
      </c>
      <c r="E16" s="43">
        <v>263025843</v>
      </c>
      <c r="F16" s="43">
        <v>279743740</v>
      </c>
      <c r="G16" s="44">
        <v>295062530</v>
      </c>
      <c r="H16" s="45">
        <v>320817863</v>
      </c>
      <c r="I16" s="22">
        <f t="shared" si="0"/>
        <v>6.355990274309287</v>
      </c>
      <c r="J16" s="23">
        <f t="shared" si="1"/>
        <v>6.844795821954053</v>
      </c>
      <c r="K16" s="2"/>
    </row>
    <row r="17" spans="1:11" ht="12.75">
      <c r="A17" s="5"/>
      <c r="B17" s="21" t="s">
        <v>24</v>
      </c>
      <c r="C17" s="43">
        <v>308235627</v>
      </c>
      <c r="D17" s="43">
        <v>325858700</v>
      </c>
      <c r="E17" s="43">
        <v>270809816</v>
      </c>
      <c r="F17" s="43">
        <v>290051816</v>
      </c>
      <c r="G17" s="44">
        <v>298533259</v>
      </c>
      <c r="H17" s="45">
        <v>321477015</v>
      </c>
      <c r="I17" s="29">
        <f t="shared" si="0"/>
        <v>7.1053554425073</v>
      </c>
      <c r="J17" s="30">
        <f t="shared" si="1"/>
        <v>5.883553585597956</v>
      </c>
      <c r="K17" s="2"/>
    </row>
    <row r="18" spans="1:11" ht="12.75">
      <c r="A18" s="5"/>
      <c r="B18" s="24" t="s">
        <v>25</v>
      </c>
      <c r="C18" s="46">
        <v>897136666</v>
      </c>
      <c r="D18" s="46">
        <v>927120485</v>
      </c>
      <c r="E18" s="46">
        <v>830222419</v>
      </c>
      <c r="F18" s="46">
        <v>996341838</v>
      </c>
      <c r="G18" s="47">
        <v>976683818</v>
      </c>
      <c r="H18" s="48">
        <v>1043507235</v>
      </c>
      <c r="I18" s="25">
        <f t="shared" si="0"/>
        <v>20.00902591863156</v>
      </c>
      <c r="J18" s="26">
        <f t="shared" si="1"/>
        <v>7.9196022279588885</v>
      </c>
      <c r="K18" s="2"/>
    </row>
    <row r="19" spans="1:11" ht="23.25" customHeight="1">
      <c r="A19" s="31"/>
      <c r="B19" s="32" t="s">
        <v>26</v>
      </c>
      <c r="C19" s="52">
        <v>-60444067</v>
      </c>
      <c r="D19" s="52">
        <v>-80255821</v>
      </c>
      <c r="E19" s="52">
        <v>-24297152</v>
      </c>
      <c r="F19" s="53">
        <v>-90336501</v>
      </c>
      <c r="G19" s="54">
        <v>-25002313</v>
      </c>
      <c r="H19" s="55">
        <v>-31712077</v>
      </c>
      <c r="I19" s="33">
        <f t="shared" si="0"/>
        <v>271.79872357056496</v>
      </c>
      <c r="J19" s="34">
        <f t="shared" si="1"/>
        <v>9.283963836437636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41993506</v>
      </c>
      <c r="D23" s="43">
        <v>55765271</v>
      </c>
      <c r="E23" s="43">
        <v>42880164</v>
      </c>
      <c r="F23" s="43">
        <v>23302955</v>
      </c>
      <c r="G23" s="44">
        <v>38058275</v>
      </c>
      <c r="H23" s="45">
        <v>37427602</v>
      </c>
      <c r="I23" s="38">
        <f t="shared" si="0"/>
        <v>-45.65562995514662</v>
      </c>
      <c r="J23" s="23">
        <f t="shared" si="1"/>
        <v>-4.4321413698367955</v>
      </c>
      <c r="K23" s="2"/>
    </row>
    <row r="24" spans="1:11" ht="12.75">
      <c r="A24" s="9"/>
      <c r="B24" s="21" t="s">
        <v>30</v>
      </c>
      <c r="C24" s="43">
        <v>51116795</v>
      </c>
      <c r="D24" s="43">
        <v>136511004</v>
      </c>
      <c r="E24" s="43">
        <v>103694070</v>
      </c>
      <c r="F24" s="43">
        <v>33609535</v>
      </c>
      <c r="G24" s="44">
        <v>33587317</v>
      </c>
      <c r="H24" s="45">
        <v>36057622</v>
      </c>
      <c r="I24" s="38">
        <f t="shared" si="0"/>
        <v>-67.58779455758656</v>
      </c>
      <c r="J24" s="23">
        <f t="shared" si="1"/>
        <v>-29.67964515564695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93110301</v>
      </c>
      <c r="D26" s="46">
        <v>192276275</v>
      </c>
      <c r="E26" s="46">
        <v>146574234</v>
      </c>
      <c r="F26" s="46">
        <v>56912490</v>
      </c>
      <c r="G26" s="47">
        <v>71645592</v>
      </c>
      <c r="H26" s="48">
        <v>73485224</v>
      </c>
      <c r="I26" s="25">
        <f t="shared" si="0"/>
        <v>-61.17155897945883</v>
      </c>
      <c r="J26" s="26">
        <f t="shared" si="1"/>
        <v>-20.55849502392526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86042468</v>
      </c>
      <c r="E28" s="43">
        <v>74499632</v>
      </c>
      <c r="F28" s="43">
        <v>3230000</v>
      </c>
      <c r="G28" s="44">
        <v>15800000</v>
      </c>
      <c r="H28" s="45">
        <v>9450000</v>
      </c>
      <c r="I28" s="38">
        <f t="shared" si="0"/>
        <v>-95.6644081141233</v>
      </c>
      <c r="J28" s="23">
        <f t="shared" si="1"/>
        <v>-49.7550335771955</v>
      </c>
      <c r="K28" s="2"/>
    </row>
    <row r="29" spans="1:11" ht="12.75">
      <c r="A29" s="9"/>
      <c r="B29" s="21" t="s">
        <v>35</v>
      </c>
      <c r="C29" s="43">
        <v>19397391</v>
      </c>
      <c r="D29" s="43">
        <v>14375769</v>
      </c>
      <c r="E29" s="43">
        <v>9660381</v>
      </c>
      <c r="F29" s="43">
        <v>6821739</v>
      </c>
      <c r="G29" s="44">
        <v>5278261</v>
      </c>
      <c r="H29" s="45">
        <v>5242609</v>
      </c>
      <c r="I29" s="38">
        <f t="shared" si="0"/>
        <v>-29.384369001595278</v>
      </c>
      <c r="J29" s="23">
        <f t="shared" si="1"/>
        <v>-18.432389890639556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1863655</v>
      </c>
      <c r="D31" s="43">
        <v>4806395</v>
      </c>
      <c r="E31" s="43">
        <v>3088626</v>
      </c>
      <c r="F31" s="43">
        <v>7890511</v>
      </c>
      <c r="G31" s="44">
        <v>8270189</v>
      </c>
      <c r="H31" s="45">
        <v>8166090</v>
      </c>
      <c r="I31" s="38">
        <f t="shared" si="0"/>
        <v>155.46994035535545</v>
      </c>
      <c r="J31" s="23">
        <f t="shared" si="1"/>
        <v>38.27689311947149</v>
      </c>
      <c r="K31" s="2"/>
    </row>
    <row r="32" spans="1:11" ht="12.75">
      <c r="A32" s="9"/>
      <c r="B32" s="21" t="s">
        <v>31</v>
      </c>
      <c r="C32" s="43">
        <v>71849255</v>
      </c>
      <c r="D32" s="43">
        <v>87051643</v>
      </c>
      <c r="E32" s="43">
        <v>59325595</v>
      </c>
      <c r="F32" s="43">
        <v>38970240</v>
      </c>
      <c r="G32" s="44">
        <v>42297142</v>
      </c>
      <c r="H32" s="45">
        <v>50626525</v>
      </c>
      <c r="I32" s="38">
        <f t="shared" si="0"/>
        <v>-34.31125300976754</v>
      </c>
      <c r="J32" s="23">
        <f t="shared" si="1"/>
        <v>-5.148252041271595</v>
      </c>
      <c r="K32" s="2"/>
    </row>
    <row r="33" spans="1:11" ht="13.5" thickBot="1">
      <c r="A33" s="9"/>
      <c r="B33" s="39" t="s">
        <v>38</v>
      </c>
      <c r="C33" s="59">
        <v>93110301</v>
      </c>
      <c r="D33" s="59">
        <v>192276275</v>
      </c>
      <c r="E33" s="59">
        <v>146574234</v>
      </c>
      <c r="F33" s="59">
        <v>56912490</v>
      </c>
      <c r="G33" s="60">
        <v>71645592</v>
      </c>
      <c r="H33" s="61">
        <v>73485224</v>
      </c>
      <c r="I33" s="40">
        <f t="shared" si="0"/>
        <v>-61.17155897945883</v>
      </c>
      <c r="J33" s="41">
        <f t="shared" si="1"/>
        <v>-20.55849502392526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2020-11-03T18:29:46Z</dcterms:created>
  <dcterms:modified xsi:type="dcterms:W3CDTF">2020-11-03T18:30:35Z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